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8. zasedání\"/>
    </mc:Choice>
  </mc:AlternateContent>
  <bookViews>
    <workbookView xWindow="0" yWindow="0" windowWidth="23040" windowHeight="9084"/>
  </bookViews>
  <sheets>
    <sheet name="propagace" sheetId="1" r:id="rId1"/>
    <sheet name="IH" sheetId="2" r:id="rId2"/>
    <sheet name="JK" sheetId="3" r:id="rId3"/>
    <sheet name="LD" sheetId="4" r:id="rId4"/>
    <sheet name="PB" sheetId="5" r:id="rId5"/>
    <sheet name="PM" sheetId="6" r:id="rId6"/>
    <sheet name="RN" sheetId="7" r:id="rId7"/>
    <sheet name="ZK" sheetId="8" r:id="rId8"/>
  </sheets>
  <definedNames>
    <definedName name="_xlnm.Print_Area" localSheetId="0">propagace!$A$1:$Z$11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7" l="1"/>
  <c r="P15" i="7"/>
  <c r="P14" i="7"/>
  <c r="P13" i="7"/>
  <c r="P12" i="7"/>
  <c r="P16" i="4"/>
  <c r="P15" i="4"/>
  <c r="P14" i="4"/>
  <c r="P13" i="4"/>
  <c r="P12" i="4"/>
  <c r="E22" i="8"/>
  <c r="P21" i="8"/>
  <c r="H21" i="8"/>
  <c r="P20" i="8"/>
  <c r="H20" i="8"/>
  <c r="P19" i="8"/>
  <c r="H19" i="8"/>
  <c r="P18" i="8"/>
  <c r="H18" i="8"/>
  <c r="P17" i="8"/>
  <c r="H17" i="8"/>
  <c r="P16" i="8"/>
  <c r="H16" i="8"/>
  <c r="P15" i="8"/>
  <c r="H15" i="8"/>
  <c r="P14" i="8"/>
  <c r="H14" i="8"/>
  <c r="P13" i="8"/>
  <c r="H13" i="8"/>
  <c r="P12" i="8"/>
  <c r="H12" i="8"/>
  <c r="E22" i="7"/>
  <c r="P21" i="7"/>
  <c r="H21" i="7"/>
  <c r="P20" i="7"/>
  <c r="H20" i="7"/>
  <c r="P19" i="7"/>
  <c r="H19" i="7"/>
  <c r="P18" i="7"/>
  <c r="H18" i="7"/>
  <c r="P17" i="7"/>
  <c r="H17" i="7"/>
  <c r="H16" i="7"/>
  <c r="H15" i="7"/>
  <c r="H14" i="7"/>
  <c r="H13" i="7"/>
  <c r="H12" i="7"/>
  <c r="E22" i="6"/>
  <c r="P21" i="6"/>
  <c r="H21" i="6"/>
  <c r="P20" i="6"/>
  <c r="H20" i="6"/>
  <c r="P19" i="6"/>
  <c r="H19" i="6"/>
  <c r="P18" i="6"/>
  <c r="H18" i="6"/>
  <c r="P17" i="6"/>
  <c r="H17" i="6"/>
  <c r="P16" i="6"/>
  <c r="H16" i="6"/>
  <c r="P15" i="6"/>
  <c r="H15" i="6"/>
  <c r="P14" i="6"/>
  <c r="H14" i="6"/>
  <c r="P13" i="6"/>
  <c r="H13" i="6"/>
  <c r="P12" i="6"/>
  <c r="H12" i="6"/>
  <c r="E22" i="5"/>
  <c r="P21" i="5"/>
  <c r="H21" i="5"/>
  <c r="P20" i="5"/>
  <c r="H20" i="5"/>
  <c r="P19" i="5"/>
  <c r="H19" i="5"/>
  <c r="P18" i="5"/>
  <c r="H18" i="5"/>
  <c r="P17" i="5"/>
  <c r="H17" i="5"/>
  <c r="P16" i="5"/>
  <c r="H16" i="5"/>
  <c r="P15" i="5"/>
  <c r="H15" i="5"/>
  <c r="P14" i="5"/>
  <c r="H14" i="5"/>
  <c r="P13" i="5"/>
  <c r="H13" i="5"/>
  <c r="P12" i="5"/>
  <c r="H12" i="5"/>
  <c r="E22" i="4"/>
  <c r="P21" i="4"/>
  <c r="H21" i="4"/>
  <c r="P20" i="4"/>
  <c r="H20" i="4"/>
  <c r="P19" i="4"/>
  <c r="H19" i="4"/>
  <c r="P18" i="4"/>
  <c r="H18" i="4"/>
  <c r="P17" i="4"/>
  <c r="H17" i="4"/>
  <c r="H16" i="4"/>
  <c r="H15" i="4"/>
  <c r="H14" i="4"/>
  <c r="H13" i="4"/>
  <c r="H12" i="4"/>
  <c r="P12" i="3"/>
  <c r="P13" i="3"/>
  <c r="P14" i="3"/>
  <c r="P15" i="3"/>
  <c r="P16" i="3"/>
  <c r="E22" i="3"/>
  <c r="P21" i="3"/>
  <c r="H21" i="3"/>
  <c r="P20" i="3"/>
  <c r="H20" i="3"/>
  <c r="P19" i="3"/>
  <c r="H19" i="3"/>
  <c r="P18" i="3"/>
  <c r="H18" i="3"/>
  <c r="P17" i="3"/>
  <c r="H17" i="3"/>
  <c r="H16" i="3"/>
  <c r="H15" i="3"/>
  <c r="H14" i="3"/>
  <c r="H13" i="3"/>
  <c r="H12" i="3"/>
  <c r="E22" i="2" l="1"/>
  <c r="P21" i="2"/>
  <c r="H21" i="2"/>
  <c r="P20" i="2"/>
  <c r="H20" i="2"/>
  <c r="P19" i="2"/>
  <c r="H19" i="2"/>
  <c r="P18" i="2"/>
  <c r="H18" i="2"/>
  <c r="P17" i="2"/>
  <c r="H17" i="2"/>
  <c r="H16" i="2"/>
  <c r="H15" i="2"/>
  <c r="H14" i="2"/>
  <c r="H13" i="2"/>
  <c r="H12" i="2"/>
  <c r="Y19" i="1" l="1"/>
  <c r="Y20" i="1"/>
  <c r="Y21" i="1"/>
  <c r="Y18" i="1"/>
  <c r="P16" i="1" l="1"/>
  <c r="Y15" i="1"/>
  <c r="P15" i="1"/>
  <c r="P20" i="1" l="1"/>
  <c r="H20" i="1"/>
  <c r="P14" i="1" l="1"/>
  <c r="Y13" i="1"/>
  <c r="P13" i="1"/>
  <c r="E22" i="1" l="1"/>
  <c r="Q22" i="1"/>
  <c r="Y12" i="1"/>
  <c r="P12" i="1"/>
  <c r="H12" i="1"/>
  <c r="Q23" i="1" l="1"/>
  <c r="P21" i="1"/>
  <c r="H21" i="1"/>
  <c r="P19" i="1"/>
  <c r="H19" i="1"/>
  <c r="P18" i="1"/>
  <c r="H18" i="1"/>
  <c r="P17" i="1"/>
  <c r="H17" i="1"/>
  <c r="H16" i="1"/>
  <c r="H15" i="1"/>
  <c r="H14" i="1"/>
  <c r="H13" i="1"/>
</calcChain>
</file>

<file path=xl/sharedStrings.xml><?xml version="1.0" encoding="utf-8"?>
<sst xmlns="http://schemas.openxmlformats.org/spreadsheetml/2006/main" count="583" uniqueCount="78">
  <si>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</si>
  <si>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</si>
  <si>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</si>
  <si>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</si>
  <si>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</si>
  <si>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</si>
  <si>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</si>
  <si>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</si>
  <si>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</si>
  <si>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</si>
  <si>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</si>
  <si>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</si>
  <si>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</si>
  <si>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</si>
  <si>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</si>
  <si>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</si>
  <si>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</si>
  <si>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</si>
  <si>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</si>
  <si>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</si>
  <si>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</si>
  <si>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</si>
  <si>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</si>
  <si>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max. podíl dotace na celkových nákladech projektu</t>
  </si>
  <si>
    <t>zbývá</t>
  </si>
  <si>
    <t>Přínos a význam pro českou a evropskou kinematografii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</si>
  <si>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5. propagace českého kinematografického díla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</si>
  <si>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</si>
  <si>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Hodnota a význam díla nebo projektu</t>
  </si>
  <si>
    <t>Personální zajištění díla nebo projektu</t>
  </si>
  <si>
    <t xml:space="preserve">Realizační strategie </t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</si>
  <si>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3 000 000 Kč</t>
    </r>
  </si>
  <si>
    <t>Účast českých filmů na zahraničních festivalech nebo při nominacích na mezinárodní ceny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</si>
  <si>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2017-5-1-1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</si>
  <si>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17. února 2017 do 31. ledna 2018</t>
    </r>
  </si>
  <si>
    <t xml:space="preserve">                                                        do 6-ti měsíců po realizaci festivalu/udělování cen</t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</si>
  <si>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 o podporu kinematografie, nejpozději však  </t>
    </r>
  </si>
  <si>
    <t>Cíle podpory kinematografie a kritéria Rady při hodnocení žádosti o podporu ve smyslu § 13 odst. 1 písm. b) zákona o audiovizi</t>
  </si>
  <si>
    <t xml:space="preserve">Podpora je určeně pro jednotlivá česká kinematografická díla (ve smyslu § 2 odst. 1 písm. f) zákona o audiovizi) a jejich účast na nejvýznamnějších </t>
  </si>
  <si>
    <t>mezinárodních filmových festivalech v zahraničí nebo při nominacích na nejprestižnější mezinárodní ceny.</t>
  </si>
  <si>
    <t>1762/2017</t>
  </si>
  <si>
    <t>Bába z ledu na Tribeca FF</t>
  </si>
  <si>
    <t>ne</t>
  </si>
  <si>
    <t>1793/2017</t>
  </si>
  <si>
    <t>OUT Cannes</t>
  </si>
  <si>
    <t>ano</t>
  </si>
  <si>
    <t>dotace</t>
  </si>
  <si>
    <t>1822/2017</t>
  </si>
  <si>
    <t>Plody Mraků na festivalu v Annecy</t>
  </si>
  <si>
    <t>28.11.2017</t>
  </si>
  <si>
    <t>30.11.2017</t>
  </si>
  <si>
    <t>30.7.2017</t>
  </si>
  <si>
    <t>x</t>
  </si>
  <si>
    <t>2018/2017</t>
  </si>
  <si>
    <t>NFA</t>
  </si>
  <si>
    <t>Černý Petr na La Biennale di Venezia</t>
  </si>
  <si>
    <t>2028/2017</t>
  </si>
  <si>
    <t>2029/2017</t>
  </si>
  <si>
    <t xml:space="preserve">Sirius Films </t>
  </si>
  <si>
    <t xml:space="preserve">MasterFilm </t>
  </si>
  <si>
    <t xml:space="preserve">endorfilm </t>
  </si>
  <si>
    <t xml:space="preserve">NEGATIV </t>
  </si>
  <si>
    <t>Křižáček - BIFF 2017</t>
  </si>
  <si>
    <t>Křižáček -  BFI London Film Festival</t>
  </si>
  <si>
    <t>2064/2017</t>
  </si>
  <si>
    <t>Nina - MFF Toronto</t>
  </si>
  <si>
    <t>2099/2017</t>
  </si>
  <si>
    <t>2100/2017</t>
  </si>
  <si>
    <t>2101/2017</t>
  </si>
  <si>
    <t>Nic jako dřív - účast na IDFA 2017</t>
  </si>
  <si>
    <t>Svět podle Daliborka -  IDFA 2017</t>
  </si>
  <si>
    <t>Hypermarket Film</t>
  </si>
  <si>
    <t>Krutart</t>
  </si>
  <si>
    <t>nutprodukce</t>
  </si>
  <si>
    <t>The Russian Job - IDFA 2017</t>
  </si>
  <si>
    <t>název projektu</t>
  </si>
  <si>
    <t>radní nebodovala</t>
  </si>
  <si>
    <t>radní nebodoval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</si>
</sst>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.5"/>
      <color indexed="8"/>
      <name val="Arial"/>
      <family val="2"/>
      <charset val="238"/>
    </font>
    <font>
      <sz val="9.5"/>
      <color rgb="FF000000"/>
      <name val="Arial"/>
      <family val="2"/>
      <charset val="238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</borders>
  <cellStyleXfs count="4">
    <xf numFmtId="0" fontId="0" fillId="0" borderId="0"/>
    <xf numFmtId="0" fontId="4" fillId="0" borderId="0" applyFill="0" applyProtection="0"/>
    <xf numFmtId="0" fontId="5" fillId="0" borderId="0" applyFill="0" applyProtection="0"/>
    <xf numFmtId="0" fontId="8" fillId="0" borderId="0" applyFill="0" applyProtection="0"/>
  </cellStyleXfs>
  <cellXfs count="37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3" fontId="2" fillId="2" borderId="0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 applyProtection="1">
      <alignment horizontal="left" vertical="top"/>
    </xf>
    <xf numFmtId="4" fontId="2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10" fontId="2" fillId="2" borderId="0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9" fontId="2" fillId="2" borderId="1" xfId="0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right" vertical="top"/>
    </xf>
    <xf numFmtId="14" fontId="2" fillId="2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 applyProtection="1">
      <alignment horizontal="left" vertical="top"/>
    </xf>
    <xf numFmtId="4" fontId="2" fillId="0" borderId="1" xfId="0" applyNumberFormat="1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9" fontId="6" fillId="0" borderId="1" xfId="0" applyNumberFormat="1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 vertical="top"/>
    </xf>
  </cellXfs>
  <cellStyles count="4">
    <cellStyle name="Normální" xfId="0" builtinId="0"/>
    <cellStyle name="Normální 2" xfId="1"/>
    <cellStyle name="Normální 3" xfId="2"/>
    <cellStyle name="Normální 4" xfId="3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tabSelected="1" zoomScale="90" zoomScaleNormal="90" workbookViewId="0"/>
  </sheetViews>
  <sheetFormatPr defaultColWidth="9.109375" defaultRowHeight="12" x14ac:dyDescent="0.3"/>
  <cols>
    <col min="1" max="1" width="9.33203125" style="1" customWidth="1"/>
    <col min="2" max="2" width="24.33203125" style="1" customWidth="1"/>
    <col min="3" max="3" width="29.88671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26" width="9.109375" style="1" customWidth="1"/>
    <col min="27" max="16384" width="9.109375" style="1"/>
  </cols>
  <sheetData>
    <row r="1" spans="1:26" ht="35.25" customHeight="1" x14ac:dyDescent="0.3">
      <c r="A1" s="2" t="s">
        <v>32</v>
      </c>
    </row>
    <row r="2" spans="1:26" ht="12.6" x14ac:dyDescent="0.3">
      <c r="A2" s="1" t="s">
        <v>33</v>
      </c>
      <c r="I2" s="9" t="s">
        <v>37</v>
      </c>
    </row>
    <row r="3" spans="1:26" ht="12.6" x14ac:dyDescent="0.3">
      <c r="A3" s="1" t="s">
        <v>26</v>
      </c>
    </row>
    <row r="4" spans="1:26" ht="12.6" x14ac:dyDescent="0.3">
      <c r="A4" s="1" t="s">
        <v>34</v>
      </c>
      <c r="I4" s="10" t="s">
        <v>38</v>
      </c>
    </row>
    <row r="5" spans="1:26" ht="12.6" x14ac:dyDescent="0.3">
      <c r="A5" s="1" t="s">
        <v>31</v>
      </c>
      <c r="I5" s="10" t="s">
        <v>39</v>
      </c>
    </row>
    <row r="6" spans="1:26" ht="12.6" x14ac:dyDescent="0.3">
      <c r="A6" s="1" t="s">
        <v>36</v>
      </c>
      <c r="I6" s="10"/>
    </row>
    <row r="7" spans="1:26" x14ac:dyDescent="0.3">
      <c r="A7" s="1" t="s">
        <v>35</v>
      </c>
    </row>
    <row r="8" spans="1:26" ht="12.6" x14ac:dyDescent="0.3">
      <c r="A8" s="1" t="s">
        <v>27</v>
      </c>
    </row>
    <row r="10" spans="1:26" ht="113.4" x14ac:dyDescent="0.3">
      <c r="A10" s="3" t="s">
        <v>0</v>
      </c>
      <c r="B10" s="3" t="s">
        <v>1</v>
      </c>
      <c r="C10" s="3" t="s">
        <v>75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5" t="s">
        <v>28</v>
      </c>
      <c r="J10" s="15" t="s">
        <v>29</v>
      </c>
      <c r="K10" s="15" t="s">
        <v>25</v>
      </c>
      <c r="L10" s="15" t="s">
        <v>6</v>
      </c>
      <c r="M10" s="15" t="s">
        <v>7</v>
      </c>
      <c r="N10" s="15" t="s">
        <v>30</v>
      </c>
      <c r="O10" s="15" t="s">
        <v>8</v>
      </c>
      <c r="P10" s="3" t="s">
        <v>9</v>
      </c>
      <c r="Q10" s="3" t="s">
        <v>10</v>
      </c>
      <c r="R10" s="3" t="s">
        <v>11</v>
      </c>
      <c r="S10" s="3" t="s">
        <v>12</v>
      </c>
      <c r="T10" s="3" t="s">
        <v>13</v>
      </c>
      <c r="U10" s="3" t="s">
        <v>14</v>
      </c>
      <c r="V10" s="3" t="s">
        <v>15</v>
      </c>
      <c r="W10" s="3" t="s">
        <v>16</v>
      </c>
      <c r="X10" s="3" t="s">
        <v>17</v>
      </c>
      <c r="Y10" s="3" t="s">
        <v>23</v>
      </c>
    </row>
    <row r="11" spans="1:26" x14ac:dyDescent="0.3">
      <c r="A11" s="8"/>
      <c r="B11" s="8"/>
      <c r="C11" s="8"/>
      <c r="D11" s="8"/>
      <c r="E11" s="8"/>
      <c r="F11" s="5"/>
      <c r="G11" s="5"/>
      <c r="H11" s="5"/>
      <c r="I11" s="4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  <c r="Q11" s="4"/>
      <c r="R11" s="4"/>
      <c r="S11" s="4"/>
      <c r="T11" s="4"/>
      <c r="U11" s="6"/>
      <c r="V11" s="6"/>
      <c r="W11" s="7"/>
      <c r="X11" s="4"/>
      <c r="Y11" s="8"/>
    </row>
    <row r="12" spans="1:26" x14ac:dyDescent="0.3">
      <c r="A12" s="8" t="s">
        <v>40</v>
      </c>
      <c r="B12" s="8" t="s">
        <v>61</v>
      </c>
      <c r="C12" s="8" t="s">
        <v>41</v>
      </c>
      <c r="D12" s="20">
        <v>456000</v>
      </c>
      <c r="E12" s="20">
        <v>150000</v>
      </c>
      <c r="F12" s="23">
        <v>60</v>
      </c>
      <c r="G12" s="23">
        <v>39</v>
      </c>
      <c r="H12" s="5">
        <f t="shared" ref="H12" si="0">SUM(F12:G12)</f>
        <v>99</v>
      </c>
      <c r="I12" s="13">
        <v>25.833300000000001</v>
      </c>
      <c r="J12" s="13">
        <v>13.5</v>
      </c>
      <c r="K12" s="13">
        <v>13</v>
      </c>
      <c r="L12" s="13">
        <v>5</v>
      </c>
      <c r="M12" s="13">
        <v>8.6667000000000005</v>
      </c>
      <c r="N12" s="13">
        <v>13</v>
      </c>
      <c r="O12" s="13">
        <v>9.8332999999999995</v>
      </c>
      <c r="P12" s="14">
        <f t="shared" ref="P12:P14" si="1">SUM(I12:O12)</f>
        <v>88.833299999999994</v>
      </c>
      <c r="Q12" s="17">
        <v>150000</v>
      </c>
      <c r="R12" s="18" t="s">
        <v>46</v>
      </c>
      <c r="S12" s="18" t="s">
        <v>42</v>
      </c>
      <c r="T12" s="19" t="s">
        <v>42</v>
      </c>
      <c r="U12" s="19">
        <v>0.33</v>
      </c>
      <c r="V12" s="19">
        <v>0.5</v>
      </c>
      <c r="W12" s="21">
        <v>42886</v>
      </c>
      <c r="X12" s="21">
        <v>43008</v>
      </c>
      <c r="Y12" s="19">
        <f>Q12/(0.7*D12)</f>
        <v>0.46992481203007519</v>
      </c>
      <c r="Z12" s="16"/>
    </row>
    <row r="13" spans="1:26" x14ac:dyDescent="0.3">
      <c r="A13" s="8" t="s">
        <v>43</v>
      </c>
      <c r="B13" s="8" t="s">
        <v>60</v>
      </c>
      <c r="C13" s="8" t="s">
        <v>44</v>
      </c>
      <c r="D13" s="20">
        <v>1334397</v>
      </c>
      <c r="E13" s="20">
        <v>320000</v>
      </c>
      <c r="F13" s="23">
        <v>56</v>
      </c>
      <c r="G13" s="23">
        <v>33</v>
      </c>
      <c r="H13" s="5">
        <f t="shared" ref="H13:H21" si="2">SUM(F13:G13)</f>
        <v>89</v>
      </c>
      <c r="I13" s="13">
        <v>23</v>
      </c>
      <c r="J13" s="13">
        <v>12.8</v>
      </c>
      <c r="K13" s="13">
        <v>12</v>
      </c>
      <c r="L13" s="13">
        <v>5</v>
      </c>
      <c r="M13" s="13">
        <v>8</v>
      </c>
      <c r="N13" s="13">
        <v>12.6</v>
      </c>
      <c r="O13" s="13">
        <v>9.8000000000000007</v>
      </c>
      <c r="P13" s="14">
        <f t="shared" si="1"/>
        <v>83.199999999999989</v>
      </c>
      <c r="Q13" s="17">
        <v>200000</v>
      </c>
      <c r="R13" s="18" t="s">
        <v>46</v>
      </c>
      <c r="S13" s="18" t="s">
        <v>45</v>
      </c>
      <c r="T13" s="19" t="s">
        <v>45</v>
      </c>
      <c r="U13" s="19">
        <v>0.7</v>
      </c>
      <c r="V13" s="19">
        <v>0.75</v>
      </c>
      <c r="W13" s="21" t="s">
        <v>49</v>
      </c>
      <c r="X13" s="21" t="s">
        <v>50</v>
      </c>
      <c r="Y13" s="19">
        <f>Q13/(0.7*D13)</f>
        <v>0.21411490412095183</v>
      </c>
      <c r="Z13" s="16"/>
    </row>
    <row r="14" spans="1:26" x14ac:dyDescent="0.3">
      <c r="A14" s="24" t="s">
        <v>47</v>
      </c>
      <c r="B14" s="8" t="s">
        <v>59</v>
      </c>
      <c r="C14" s="8" t="s">
        <v>48</v>
      </c>
      <c r="D14" s="20">
        <v>82283</v>
      </c>
      <c r="E14" s="20">
        <v>70000</v>
      </c>
      <c r="F14" s="23">
        <v>57</v>
      </c>
      <c r="G14" s="23" t="s">
        <v>52</v>
      </c>
      <c r="H14" s="5">
        <f t="shared" si="2"/>
        <v>57</v>
      </c>
      <c r="I14" s="13">
        <v>24</v>
      </c>
      <c r="J14" s="13">
        <v>12.4</v>
      </c>
      <c r="K14" s="13">
        <v>12.8</v>
      </c>
      <c r="L14" s="13">
        <v>4.8</v>
      </c>
      <c r="M14" s="13">
        <v>9.1999999999999993</v>
      </c>
      <c r="N14" s="13">
        <v>13</v>
      </c>
      <c r="O14" s="13">
        <v>9.4</v>
      </c>
      <c r="P14" s="14">
        <f t="shared" si="1"/>
        <v>85.600000000000009</v>
      </c>
      <c r="Q14" s="17">
        <v>70000</v>
      </c>
      <c r="R14" s="18" t="s">
        <v>46</v>
      </c>
      <c r="S14" s="18" t="s">
        <v>45</v>
      </c>
      <c r="T14" s="19" t="s">
        <v>45</v>
      </c>
      <c r="U14" s="19">
        <v>0.85</v>
      </c>
      <c r="V14" s="19">
        <v>0.9</v>
      </c>
      <c r="W14" s="21" t="s">
        <v>51</v>
      </c>
      <c r="X14" s="21">
        <v>43039</v>
      </c>
      <c r="Y14" s="19">
        <v>0.9</v>
      </c>
      <c r="Z14" s="16"/>
    </row>
    <row r="15" spans="1:26" x14ac:dyDescent="0.3">
      <c r="A15" s="8" t="s">
        <v>53</v>
      </c>
      <c r="B15" s="8" t="s">
        <v>54</v>
      </c>
      <c r="C15" s="8" t="s">
        <v>55</v>
      </c>
      <c r="D15" s="20">
        <v>265000</v>
      </c>
      <c r="E15" s="20">
        <v>220000</v>
      </c>
      <c r="F15" s="23" t="s">
        <v>52</v>
      </c>
      <c r="G15" s="23">
        <v>28</v>
      </c>
      <c r="H15" s="5">
        <f t="shared" si="2"/>
        <v>28</v>
      </c>
      <c r="I15" s="13">
        <v>23</v>
      </c>
      <c r="J15" s="13">
        <v>12.2</v>
      </c>
      <c r="K15" s="13">
        <v>14.2</v>
      </c>
      <c r="L15" s="13">
        <v>3.4</v>
      </c>
      <c r="M15" s="13">
        <v>4.2</v>
      </c>
      <c r="N15" s="13">
        <v>6.2</v>
      </c>
      <c r="O15" s="13">
        <v>10</v>
      </c>
      <c r="P15" s="14">
        <f t="shared" ref="P15:P16" si="3">SUM(I15:O15)</f>
        <v>73.200000000000017</v>
      </c>
      <c r="Q15" s="20">
        <v>65000</v>
      </c>
      <c r="R15" s="18" t="s">
        <v>46</v>
      </c>
      <c r="S15" s="18" t="s">
        <v>45</v>
      </c>
      <c r="T15" s="19" t="s">
        <v>45</v>
      </c>
      <c r="U15" s="19">
        <v>0.83</v>
      </c>
      <c r="V15" s="19">
        <v>0.9</v>
      </c>
      <c r="W15" s="21">
        <v>43008</v>
      </c>
      <c r="X15" s="21">
        <v>43131</v>
      </c>
      <c r="Y15" s="19">
        <f>Q15/(0.7*D15)</f>
        <v>0.35040431266846361</v>
      </c>
      <c r="Z15" s="16"/>
    </row>
    <row r="16" spans="1:26" x14ac:dyDescent="0.3">
      <c r="A16" s="8" t="s">
        <v>56</v>
      </c>
      <c r="B16" s="8" t="s">
        <v>58</v>
      </c>
      <c r="C16" s="8" t="s">
        <v>62</v>
      </c>
      <c r="D16" s="20">
        <v>271000</v>
      </c>
      <c r="E16" s="20">
        <v>230000</v>
      </c>
      <c r="F16" s="23">
        <v>57</v>
      </c>
      <c r="G16" s="23">
        <v>29</v>
      </c>
      <c r="H16" s="5">
        <f t="shared" si="2"/>
        <v>86</v>
      </c>
      <c r="I16" s="13">
        <v>22.8</v>
      </c>
      <c r="J16" s="13">
        <v>13.4</v>
      </c>
      <c r="K16" s="13">
        <v>13.2</v>
      </c>
      <c r="L16" s="13">
        <v>4.2</v>
      </c>
      <c r="M16" s="13">
        <v>8.6</v>
      </c>
      <c r="N16" s="13">
        <v>13</v>
      </c>
      <c r="O16" s="13">
        <v>9</v>
      </c>
      <c r="P16" s="14">
        <f t="shared" si="3"/>
        <v>84.200000000000017</v>
      </c>
      <c r="Q16" s="17">
        <v>230000</v>
      </c>
      <c r="R16" s="18" t="s">
        <v>46</v>
      </c>
      <c r="S16" s="18" t="s">
        <v>45</v>
      </c>
      <c r="T16" s="18" t="s">
        <v>45</v>
      </c>
      <c r="U16" s="19">
        <v>0.85</v>
      </c>
      <c r="V16" s="19">
        <v>0.9</v>
      </c>
      <c r="W16" s="21">
        <v>43200</v>
      </c>
      <c r="X16" s="21">
        <v>43220</v>
      </c>
      <c r="Y16" s="19">
        <v>0.9</v>
      </c>
      <c r="Z16" s="16"/>
    </row>
    <row r="17" spans="1:26" x14ac:dyDescent="0.3">
      <c r="A17" s="8" t="s">
        <v>57</v>
      </c>
      <c r="B17" s="8" t="s">
        <v>58</v>
      </c>
      <c r="C17" s="8" t="s">
        <v>63</v>
      </c>
      <c r="D17" s="20">
        <v>132500</v>
      </c>
      <c r="E17" s="20">
        <v>113000</v>
      </c>
      <c r="F17" s="23">
        <v>58</v>
      </c>
      <c r="G17" s="23">
        <v>32</v>
      </c>
      <c r="H17" s="5">
        <f t="shared" si="2"/>
        <v>90</v>
      </c>
      <c r="I17" s="13">
        <v>9.3332999999999995</v>
      </c>
      <c r="J17" s="13">
        <v>11.666700000000001</v>
      </c>
      <c r="K17" s="13">
        <v>8.1667000000000005</v>
      </c>
      <c r="L17" s="13">
        <v>4.1666999999999996</v>
      </c>
      <c r="M17" s="13">
        <v>8.1667000000000005</v>
      </c>
      <c r="N17" s="13">
        <v>8.8332999999999995</v>
      </c>
      <c r="O17" s="13">
        <v>8.6667000000000005</v>
      </c>
      <c r="P17" s="14">
        <f t="shared" ref="P17:P21" si="4">SUM(I17:O17)</f>
        <v>59.000099999999996</v>
      </c>
      <c r="Q17" s="17">
        <v>0</v>
      </c>
      <c r="R17" s="18"/>
      <c r="S17" s="18" t="s">
        <v>45</v>
      </c>
      <c r="T17" s="18"/>
      <c r="U17" s="19">
        <v>0.85</v>
      </c>
      <c r="V17" s="19"/>
      <c r="W17" s="21">
        <v>43200</v>
      </c>
      <c r="X17" s="21"/>
      <c r="Y17" s="19"/>
      <c r="Z17" s="16"/>
    </row>
    <row r="18" spans="1:26" x14ac:dyDescent="0.3">
      <c r="A18" s="24" t="s">
        <v>64</v>
      </c>
      <c r="B18" s="8" t="s">
        <v>60</v>
      </c>
      <c r="C18" s="8" t="s">
        <v>65</v>
      </c>
      <c r="D18" s="20">
        <v>488776</v>
      </c>
      <c r="E18" s="20">
        <v>140000</v>
      </c>
      <c r="F18" s="23">
        <v>57</v>
      </c>
      <c r="G18" s="23">
        <v>32</v>
      </c>
      <c r="H18" s="5">
        <f t="shared" si="2"/>
        <v>89</v>
      </c>
      <c r="I18" s="13">
        <v>16</v>
      </c>
      <c r="J18" s="13">
        <v>11.833299999999999</v>
      </c>
      <c r="K18" s="13">
        <v>11</v>
      </c>
      <c r="L18" s="13">
        <v>4.8333000000000004</v>
      </c>
      <c r="M18" s="13">
        <v>8.6667000000000005</v>
      </c>
      <c r="N18" s="13">
        <v>8.8332999999999995</v>
      </c>
      <c r="O18" s="13">
        <v>8</v>
      </c>
      <c r="P18" s="14">
        <f t="shared" si="4"/>
        <v>69.166600000000003</v>
      </c>
      <c r="Q18" s="17">
        <v>100000</v>
      </c>
      <c r="R18" s="18" t="s">
        <v>46</v>
      </c>
      <c r="S18" s="18" t="s">
        <v>45</v>
      </c>
      <c r="T18" s="18" t="s">
        <v>45</v>
      </c>
      <c r="U18" s="19">
        <v>0.82</v>
      </c>
      <c r="V18" s="19">
        <v>0.9</v>
      </c>
      <c r="W18" s="21">
        <v>43176</v>
      </c>
      <c r="X18" s="21">
        <v>43190</v>
      </c>
      <c r="Y18" s="19">
        <f>Q18/(0.7*D18)</f>
        <v>0.29227528122727564</v>
      </c>
      <c r="Z18" s="16"/>
    </row>
    <row r="19" spans="1:26" x14ac:dyDescent="0.2">
      <c r="A19" s="25" t="s">
        <v>66</v>
      </c>
      <c r="B19" s="26" t="s">
        <v>71</v>
      </c>
      <c r="C19" s="27" t="s">
        <v>70</v>
      </c>
      <c r="D19" s="28">
        <v>214200</v>
      </c>
      <c r="E19" s="28">
        <v>192780</v>
      </c>
      <c r="F19" s="29">
        <v>50</v>
      </c>
      <c r="G19" s="29">
        <v>30</v>
      </c>
      <c r="H19" s="30">
        <f t="shared" si="2"/>
        <v>80</v>
      </c>
      <c r="I19" s="31">
        <v>19.666699999999999</v>
      </c>
      <c r="J19" s="31">
        <v>12</v>
      </c>
      <c r="K19" s="31">
        <v>11.666700000000001</v>
      </c>
      <c r="L19" s="31">
        <v>5</v>
      </c>
      <c r="M19" s="31">
        <v>7.6666999999999996</v>
      </c>
      <c r="N19" s="31">
        <v>8.6667000000000005</v>
      </c>
      <c r="O19" s="31">
        <v>10</v>
      </c>
      <c r="P19" s="32">
        <f t="shared" si="4"/>
        <v>74.666799999999995</v>
      </c>
      <c r="Q19" s="33">
        <v>100000</v>
      </c>
      <c r="R19" s="34" t="s">
        <v>46</v>
      </c>
      <c r="S19" s="34" t="s">
        <v>45</v>
      </c>
      <c r="T19" s="34" t="s">
        <v>45</v>
      </c>
      <c r="U19" s="35">
        <v>0.9</v>
      </c>
      <c r="V19" s="36">
        <v>0.9</v>
      </c>
      <c r="W19" s="22">
        <v>43064</v>
      </c>
      <c r="X19" s="21">
        <v>43190</v>
      </c>
      <c r="Y19" s="19">
        <f t="shared" ref="Y19:Y21" si="5">Q19/(0.7*D19)</f>
        <v>0.66693344004268373</v>
      </c>
      <c r="Z19" s="16"/>
    </row>
    <row r="20" spans="1:26" x14ac:dyDescent="0.2">
      <c r="A20" s="25" t="s">
        <v>67</v>
      </c>
      <c r="B20" s="26" t="s">
        <v>72</v>
      </c>
      <c r="C20" s="27" t="s">
        <v>74</v>
      </c>
      <c r="D20" s="28">
        <v>385500</v>
      </c>
      <c r="E20" s="28">
        <v>297000</v>
      </c>
      <c r="F20" s="29">
        <v>50</v>
      </c>
      <c r="G20" s="29">
        <v>23</v>
      </c>
      <c r="H20" s="30">
        <f t="shared" ref="H20" si="6">SUM(F20:G20)</f>
        <v>73</v>
      </c>
      <c r="I20" s="31">
        <v>19.333300000000001</v>
      </c>
      <c r="J20" s="31">
        <v>10</v>
      </c>
      <c r="K20" s="31">
        <v>11.833299999999999</v>
      </c>
      <c r="L20" s="31">
        <v>4.1666999999999996</v>
      </c>
      <c r="M20" s="31">
        <v>5.6666999999999996</v>
      </c>
      <c r="N20" s="31">
        <v>7.6666999999999996</v>
      </c>
      <c r="O20" s="31">
        <v>7</v>
      </c>
      <c r="P20" s="32">
        <f t="shared" ref="P20" si="7">SUM(I20:O20)</f>
        <v>65.666699999999992</v>
      </c>
      <c r="Q20" s="33">
        <v>150000</v>
      </c>
      <c r="R20" s="34" t="s">
        <v>46</v>
      </c>
      <c r="S20" s="34" t="s">
        <v>45</v>
      </c>
      <c r="T20" s="34" t="s">
        <v>45</v>
      </c>
      <c r="U20" s="35">
        <v>0.77</v>
      </c>
      <c r="V20" s="36">
        <v>0.9</v>
      </c>
      <c r="W20" s="22">
        <v>43010</v>
      </c>
      <c r="X20" s="21">
        <v>43190</v>
      </c>
      <c r="Y20" s="19">
        <f t="shared" si="5"/>
        <v>0.5558643690939411</v>
      </c>
      <c r="Z20" s="16"/>
    </row>
    <row r="21" spans="1:26" x14ac:dyDescent="0.2">
      <c r="A21" s="25" t="s">
        <v>68</v>
      </c>
      <c r="B21" s="26" t="s">
        <v>73</v>
      </c>
      <c r="C21" s="27" t="s">
        <v>69</v>
      </c>
      <c r="D21" s="28">
        <v>299250</v>
      </c>
      <c r="E21" s="28">
        <v>210000</v>
      </c>
      <c r="F21" s="29">
        <v>55</v>
      </c>
      <c r="G21" s="29">
        <v>40</v>
      </c>
      <c r="H21" s="30">
        <f t="shared" si="2"/>
        <v>95</v>
      </c>
      <c r="I21" s="31">
        <v>20.833300000000001</v>
      </c>
      <c r="J21" s="31">
        <v>12.166700000000001</v>
      </c>
      <c r="K21" s="31">
        <v>12</v>
      </c>
      <c r="L21" s="31">
        <v>4.1666999999999996</v>
      </c>
      <c r="M21" s="31">
        <v>5.5</v>
      </c>
      <c r="N21" s="31">
        <v>8</v>
      </c>
      <c r="O21" s="31">
        <v>10</v>
      </c>
      <c r="P21" s="32">
        <f t="shared" si="4"/>
        <v>72.666699999999992</v>
      </c>
      <c r="Q21" s="33">
        <v>150000</v>
      </c>
      <c r="R21" s="34" t="s">
        <v>46</v>
      </c>
      <c r="S21" s="34" t="s">
        <v>45</v>
      </c>
      <c r="T21" s="34" t="s">
        <v>45</v>
      </c>
      <c r="U21" s="35">
        <v>0.77</v>
      </c>
      <c r="V21" s="36">
        <v>0.9</v>
      </c>
      <c r="W21" s="22">
        <v>43089</v>
      </c>
      <c r="X21" s="21">
        <v>43190</v>
      </c>
      <c r="Y21" s="19">
        <f t="shared" si="5"/>
        <v>0.71607590404582888</v>
      </c>
      <c r="Z21" s="16"/>
    </row>
    <row r="22" spans="1:26" x14ac:dyDescent="0.3">
      <c r="E22" s="12">
        <f>SUM(E12:E21)</f>
        <v>1942780</v>
      </c>
      <c r="Q22" s="12">
        <f>SUM(Q12:Q21)</f>
        <v>1215000</v>
      </c>
    </row>
    <row r="23" spans="1:26" x14ac:dyDescent="0.3">
      <c r="D23" s="11"/>
      <c r="E23" s="12"/>
      <c r="P23" s="1" t="s">
        <v>24</v>
      </c>
      <c r="Q23" s="12">
        <f>3000000-Q22</f>
        <v>1785000</v>
      </c>
    </row>
  </sheetData>
  <sheetProtection selectLockedCells="1" selectUnlockedCells="1"/>
  <sortState ref="A14:Z18">
    <sortCondition descending="1" ref="P14:P18"/>
  </sortState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12:I21">
      <formula1>0</formula1>
      <formula2>30</formula2>
    </dataValidation>
    <dataValidation type="whole" showInputMessage="1" showErrorMessage="1" errorTitle="ZNOVU A LÉPE" error="To je móóóóóóc!!!!" sqref="J12:K21">
      <formula1>0</formula1>
      <formula2>15</formula2>
    </dataValidation>
    <dataValidation type="whole" allowBlank="1" showInputMessage="1" showErrorMessage="1" errorTitle="ZNOVU A LÉPE" error="To je móóóóóóc!!!!" sqref="L12:L21">
      <formula1>0</formula1>
      <formula2>5</formula2>
    </dataValidation>
    <dataValidation type="whole" showInputMessage="1" showErrorMessage="1" errorTitle="ZNOVU A LÉPE" error="To je móóóóóóc!!!!" sqref="M12:M21">
      <formula1>0</formula1>
      <formula2>10</formula2>
    </dataValidation>
    <dataValidation type="whole" showInputMessage="1" showErrorMessage="1" errorTitle="ZNOVU A LÉPE" error="To je móóóóóóc!!!!_x000a__x000a_" sqref="N12:N21">
      <formula1>0</formula1>
      <formula2>15</formula2>
    </dataValidation>
    <dataValidation type="whole" showInputMessage="1" showErrorMessage="1" errorTitle="ZNOVU A LÉPE" error="To je móóóóóóc!!!!_x000a__x000a_" sqref="O12:O21">
      <formula1>0</formula1>
      <formula2>10</formula2>
    </dataValidation>
    <dataValidation type="whole" showInputMessage="1" showErrorMessage="1" errorTitle="ZNOVU A LÉPE" error="To je móóóóóóc!!!!" sqref="P12:P21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48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/>
  </sheetViews>
  <sheetFormatPr defaultColWidth="9.109375" defaultRowHeight="12" x14ac:dyDescent="0.3"/>
  <cols>
    <col min="1" max="1" width="9.33203125" style="1" customWidth="1"/>
    <col min="2" max="2" width="24.33203125" style="1" customWidth="1"/>
    <col min="3" max="3" width="29.88671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16384" width="9.109375" style="1"/>
  </cols>
  <sheetData>
    <row r="1" spans="1:17" ht="35.25" customHeight="1" x14ac:dyDescent="0.3">
      <c r="A1" s="2" t="s">
        <v>32</v>
      </c>
    </row>
    <row r="2" spans="1:17" ht="12.6" x14ac:dyDescent="0.3">
      <c r="A2" s="1" t="s">
        <v>33</v>
      </c>
      <c r="I2" s="9" t="s">
        <v>37</v>
      </c>
    </row>
    <row r="3" spans="1:17" ht="12.6" x14ac:dyDescent="0.3">
      <c r="A3" s="1" t="s">
        <v>26</v>
      </c>
    </row>
    <row r="4" spans="1:17" ht="12.6" x14ac:dyDescent="0.3">
      <c r="A4" s="1" t="s">
        <v>34</v>
      </c>
      <c r="I4" s="10" t="s">
        <v>38</v>
      </c>
    </row>
    <row r="5" spans="1:17" ht="12.6" x14ac:dyDescent="0.3">
      <c r="A5" s="1" t="s">
        <v>31</v>
      </c>
      <c r="I5" s="10" t="s">
        <v>39</v>
      </c>
    </row>
    <row r="6" spans="1:17" ht="12.6" x14ac:dyDescent="0.3">
      <c r="A6" s="1" t="s">
        <v>36</v>
      </c>
      <c r="I6" s="10"/>
    </row>
    <row r="7" spans="1:17" x14ac:dyDescent="0.3">
      <c r="A7" s="1" t="s">
        <v>35</v>
      </c>
    </row>
    <row r="8" spans="1:17" ht="12.6" x14ac:dyDescent="0.3">
      <c r="A8" s="1" t="s">
        <v>27</v>
      </c>
    </row>
    <row r="10" spans="1:17" ht="100.8" x14ac:dyDescent="0.3">
      <c r="A10" s="3" t="s">
        <v>0</v>
      </c>
      <c r="B10" s="3" t="s">
        <v>1</v>
      </c>
      <c r="C10" s="3" t="s">
        <v>75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5" t="s">
        <v>28</v>
      </c>
      <c r="J10" s="15" t="s">
        <v>29</v>
      </c>
      <c r="K10" s="15" t="s">
        <v>25</v>
      </c>
      <c r="L10" s="15" t="s">
        <v>6</v>
      </c>
      <c r="M10" s="15" t="s">
        <v>7</v>
      </c>
      <c r="N10" s="15" t="s">
        <v>30</v>
      </c>
      <c r="O10" s="15" t="s">
        <v>8</v>
      </c>
      <c r="P10" s="3" t="s">
        <v>9</v>
      </c>
    </row>
    <row r="11" spans="1:17" x14ac:dyDescent="0.3">
      <c r="A11" s="8"/>
      <c r="B11" s="8"/>
      <c r="C11" s="8"/>
      <c r="D11" s="8"/>
      <c r="E11" s="8"/>
      <c r="F11" s="5"/>
      <c r="G11" s="5"/>
      <c r="H11" s="5"/>
      <c r="I11" s="4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7" x14ac:dyDescent="0.3">
      <c r="A12" s="8" t="s">
        <v>40</v>
      </c>
      <c r="B12" s="8" t="s">
        <v>61</v>
      </c>
      <c r="C12" s="8" t="s">
        <v>41</v>
      </c>
      <c r="D12" s="20">
        <v>456000</v>
      </c>
      <c r="E12" s="20">
        <v>150000</v>
      </c>
      <c r="F12" s="23">
        <v>60</v>
      </c>
      <c r="G12" s="23">
        <v>39</v>
      </c>
      <c r="H12" s="5">
        <f t="shared" ref="H12" si="0">SUM(F12:G12)</f>
        <v>99</v>
      </c>
      <c r="I12" s="13">
        <v>28</v>
      </c>
      <c r="J12" s="13">
        <v>14</v>
      </c>
      <c r="K12" s="13">
        <v>13</v>
      </c>
      <c r="L12" s="13">
        <v>5</v>
      </c>
      <c r="M12" s="13">
        <v>10</v>
      </c>
      <c r="N12" s="13">
        <v>14</v>
      </c>
      <c r="O12" s="13">
        <v>10</v>
      </c>
      <c r="P12" s="14">
        <v>94</v>
      </c>
    </row>
    <row r="13" spans="1:17" x14ac:dyDescent="0.3">
      <c r="A13" s="8" t="s">
        <v>43</v>
      </c>
      <c r="B13" s="8" t="s">
        <v>60</v>
      </c>
      <c r="C13" s="8" t="s">
        <v>44</v>
      </c>
      <c r="D13" s="20">
        <v>1334397</v>
      </c>
      <c r="E13" s="20">
        <v>320000</v>
      </c>
      <c r="F13" s="23">
        <v>56</v>
      </c>
      <c r="G13" s="23">
        <v>33</v>
      </c>
      <c r="H13" s="5">
        <f t="shared" ref="H13:H21" si="1">SUM(F13:G13)</f>
        <v>89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4">
        <v>0</v>
      </c>
      <c r="Q13" s="1" t="s">
        <v>76</v>
      </c>
    </row>
    <row r="14" spans="1:17" x14ac:dyDescent="0.3">
      <c r="A14" s="24" t="s">
        <v>47</v>
      </c>
      <c r="B14" s="8" t="s">
        <v>59</v>
      </c>
      <c r="C14" s="8" t="s">
        <v>48</v>
      </c>
      <c r="D14" s="20">
        <v>82283</v>
      </c>
      <c r="E14" s="20">
        <v>70000</v>
      </c>
      <c r="F14" s="23">
        <v>57</v>
      </c>
      <c r="G14" s="23" t="s">
        <v>52</v>
      </c>
      <c r="H14" s="5">
        <f t="shared" si="1"/>
        <v>57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4">
        <v>0</v>
      </c>
      <c r="Q14" s="1" t="s">
        <v>76</v>
      </c>
    </row>
    <row r="15" spans="1:17" x14ac:dyDescent="0.3">
      <c r="A15" s="8" t="s">
        <v>53</v>
      </c>
      <c r="B15" s="8" t="s">
        <v>54</v>
      </c>
      <c r="C15" s="8" t="s">
        <v>55</v>
      </c>
      <c r="D15" s="20">
        <v>265000</v>
      </c>
      <c r="E15" s="20">
        <v>220000</v>
      </c>
      <c r="F15" s="23" t="s">
        <v>52</v>
      </c>
      <c r="G15" s="23">
        <v>28</v>
      </c>
      <c r="H15" s="5">
        <f t="shared" si="1"/>
        <v>28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4">
        <v>0</v>
      </c>
      <c r="Q15" s="1" t="s">
        <v>76</v>
      </c>
    </row>
    <row r="16" spans="1:17" x14ac:dyDescent="0.3">
      <c r="A16" s="8" t="s">
        <v>56</v>
      </c>
      <c r="B16" s="8" t="s">
        <v>58</v>
      </c>
      <c r="C16" s="8" t="s">
        <v>62</v>
      </c>
      <c r="D16" s="20">
        <v>271000</v>
      </c>
      <c r="E16" s="20">
        <v>230000</v>
      </c>
      <c r="F16" s="23">
        <v>57</v>
      </c>
      <c r="G16" s="23">
        <v>29</v>
      </c>
      <c r="H16" s="5">
        <f t="shared" si="1"/>
        <v>86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4">
        <v>0</v>
      </c>
      <c r="Q16" s="1" t="s">
        <v>76</v>
      </c>
    </row>
    <row r="17" spans="1:16" x14ac:dyDescent="0.3">
      <c r="A17" s="8" t="s">
        <v>57</v>
      </c>
      <c r="B17" s="8" t="s">
        <v>58</v>
      </c>
      <c r="C17" s="8" t="s">
        <v>63</v>
      </c>
      <c r="D17" s="20">
        <v>132500</v>
      </c>
      <c r="E17" s="20">
        <v>113000</v>
      </c>
      <c r="F17" s="23">
        <v>58</v>
      </c>
      <c r="G17" s="23">
        <v>32</v>
      </c>
      <c r="H17" s="5">
        <f t="shared" si="1"/>
        <v>90</v>
      </c>
      <c r="I17" s="13">
        <v>8</v>
      </c>
      <c r="J17" s="13">
        <v>12</v>
      </c>
      <c r="K17" s="13">
        <v>8</v>
      </c>
      <c r="L17" s="13">
        <v>4</v>
      </c>
      <c r="M17" s="13">
        <v>9</v>
      </c>
      <c r="N17" s="13">
        <v>9</v>
      </c>
      <c r="O17" s="13">
        <v>9</v>
      </c>
      <c r="P17" s="14">
        <f t="shared" ref="P17:P21" si="2">SUM(I17:O17)</f>
        <v>59</v>
      </c>
    </row>
    <row r="18" spans="1:16" x14ac:dyDescent="0.3">
      <c r="A18" s="24" t="s">
        <v>64</v>
      </c>
      <c r="B18" s="8" t="s">
        <v>60</v>
      </c>
      <c r="C18" s="8" t="s">
        <v>65</v>
      </c>
      <c r="D18" s="20">
        <v>488776</v>
      </c>
      <c r="E18" s="20">
        <v>140000</v>
      </c>
      <c r="F18" s="23">
        <v>57</v>
      </c>
      <c r="G18" s="23">
        <v>32</v>
      </c>
      <c r="H18" s="5">
        <f t="shared" si="1"/>
        <v>89</v>
      </c>
      <c r="I18" s="13">
        <v>15</v>
      </c>
      <c r="J18" s="13">
        <v>11</v>
      </c>
      <c r="K18" s="13">
        <v>11</v>
      </c>
      <c r="L18" s="13">
        <v>5</v>
      </c>
      <c r="M18" s="13">
        <v>9</v>
      </c>
      <c r="N18" s="13">
        <v>8</v>
      </c>
      <c r="O18" s="13">
        <v>7</v>
      </c>
      <c r="P18" s="14">
        <f t="shared" si="2"/>
        <v>66</v>
      </c>
    </row>
    <row r="19" spans="1:16" x14ac:dyDescent="0.2">
      <c r="A19" s="25" t="s">
        <v>66</v>
      </c>
      <c r="B19" s="26" t="s">
        <v>71</v>
      </c>
      <c r="C19" s="27" t="s">
        <v>70</v>
      </c>
      <c r="D19" s="28">
        <v>214200</v>
      </c>
      <c r="E19" s="28">
        <v>192780</v>
      </c>
      <c r="F19" s="29">
        <v>50</v>
      </c>
      <c r="G19" s="29">
        <v>30</v>
      </c>
      <c r="H19" s="30">
        <f t="shared" si="1"/>
        <v>80</v>
      </c>
      <c r="I19" s="31">
        <v>16</v>
      </c>
      <c r="J19" s="31">
        <v>11</v>
      </c>
      <c r="K19" s="31">
        <v>11</v>
      </c>
      <c r="L19" s="31">
        <v>5</v>
      </c>
      <c r="M19" s="31">
        <v>8</v>
      </c>
      <c r="N19" s="31">
        <v>9</v>
      </c>
      <c r="O19" s="31">
        <v>10</v>
      </c>
      <c r="P19" s="32">
        <f t="shared" si="2"/>
        <v>70</v>
      </c>
    </row>
    <row r="20" spans="1:16" x14ac:dyDescent="0.2">
      <c r="A20" s="25" t="s">
        <v>67</v>
      </c>
      <c r="B20" s="26" t="s">
        <v>72</v>
      </c>
      <c r="C20" s="27" t="s">
        <v>74</v>
      </c>
      <c r="D20" s="28">
        <v>385500</v>
      </c>
      <c r="E20" s="28">
        <v>297000</v>
      </c>
      <c r="F20" s="29">
        <v>50</v>
      </c>
      <c r="G20" s="29">
        <v>23</v>
      </c>
      <c r="H20" s="30">
        <f t="shared" ref="H20" si="3">SUM(F20:G20)</f>
        <v>73</v>
      </c>
      <c r="I20" s="31">
        <v>16</v>
      </c>
      <c r="J20" s="31">
        <v>9</v>
      </c>
      <c r="K20" s="31">
        <v>12</v>
      </c>
      <c r="L20" s="31">
        <v>4</v>
      </c>
      <c r="M20" s="31">
        <v>6</v>
      </c>
      <c r="N20" s="31">
        <v>7</v>
      </c>
      <c r="O20" s="31">
        <v>6</v>
      </c>
      <c r="P20" s="32">
        <f t="shared" ref="P20" si="4">SUM(I20:O20)</f>
        <v>60</v>
      </c>
    </row>
    <row r="21" spans="1:16" x14ac:dyDescent="0.2">
      <c r="A21" s="25" t="s">
        <v>68</v>
      </c>
      <c r="B21" s="26" t="s">
        <v>73</v>
      </c>
      <c r="C21" s="27" t="s">
        <v>69</v>
      </c>
      <c r="D21" s="28">
        <v>299250</v>
      </c>
      <c r="E21" s="28">
        <v>210000</v>
      </c>
      <c r="F21" s="29">
        <v>55</v>
      </c>
      <c r="G21" s="29">
        <v>40</v>
      </c>
      <c r="H21" s="30">
        <f t="shared" si="1"/>
        <v>95</v>
      </c>
      <c r="I21" s="31">
        <v>19</v>
      </c>
      <c r="J21" s="31">
        <v>13</v>
      </c>
      <c r="K21" s="31">
        <v>12</v>
      </c>
      <c r="L21" s="31">
        <v>4</v>
      </c>
      <c r="M21" s="31">
        <v>6</v>
      </c>
      <c r="N21" s="31">
        <v>8</v>
      </c>
      <c r="O21" s="31">
        <v>10</v>
      </c>
      <c r="P21" s="32">
        <f t="shared" si="2"/>
        <v>72</v>
      </c>
    </row>
    <row r="22" spans="1:16" x14ac:dyDescent="0.3">
      <c r="E22" s="12">
        <f>SUM(E12:E21)</f>
        <v>1942780</v>
      </c>
    </row>
    <row r="23" spans="1:16" x14ac:dyDescent="0.3">
      <c r="D23" s="11"/>
      <c r="E23" s="12"/>
    </row>
  </sheetData>
  <dataValidations count="7">
    <dataValidation type="whole" showInputMessage="1" showErrorMessage="1" errorTitle="ZNOVU A LÉPE" error="To je móóóóóóc!!!!" sqref="P12:P21">
      <formula1>0</formula1>
      <formula2>100</formula2>
    </dataValidation>
    <dataValidation type="whole" showInputMessage="1" showErrorMessage="1" errorTitle="ZNOVU A LÉPE" error="To je móóóóóóc!!!!_x000a__x000a_" sqref="O12:O21">
      <formula1>0</formula1>
      <formula2>10</formula2>
    </dataValidation>
    <dataValidation type="whole" showInputMessage="1" showErrorMessage="1" errorTitle="ZNOVU A LÉPE" error="To je móóóóóóc!!!!_x000a__x000a_" sqref="N12:N21">
      <formula1>0</formula1>
      <formula2>15</formula2>
    </dataValidation>
    <dataValidation type="whole" showInputMessage="1" showErrorMessage="1" errorTitle="ZNOVU A LÉPE" error="To je móóóóóóc!!!!" sqref="M12:M21">
      <formula1>0</formula1>
      <formula2>10</formula2>
    </dataValidation>
    <dataValidation type="whole" allowBlank="1" showInputMessage="1" showErrorMessage="1" errorTitle="ZNOVU A LÉPE" error="To je móóóóóóc!!!!" sqref="L12:L21">
      <formula1>0</formula1>
      <formula2>5</formula2>
    </dataValidation>
    <dataValidation type="whole" showInputMessage="1" showErrorMessage="1" errorTitle="ZNOVU A LÉPE" error="To je móóóóóóc!!!!" sqref="J12:K21">
      <formula1>0</formula1>
      <formula2>15</formula2>
    </dataValidation>
    <dataValidation type="whole" allowBlank="1" showInputMessage="1" showErrorMessage="1" errorTitle="ZNOVU A LÉPE" error="To je móóóóóóc!!!!" sqref="I12:I21">
      <formula1>0</formula1>
      <formula2>30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/>
  </sheetViews>
  <sheetFormatPr defaultColWidth="9.109375" defaultRowHeight="14.4" x14ac:dyDescent="0.3"/>
  <cols>
    <col min="1" max="1" width="9.33203125" style="1" customWidth="1"/>
    <col min="2" max="2" width="24.33203125" style="1" customWidth="1"/>
    <col min="3" max="3" width="29.88671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16384" width="9.109375" style="1"/>
  </cols>
  <sheetData>
    <row r="1" spans="1:16" ht="35.25" customHeight="1" x14ac:dyDescent="0.3">
      <c r="A1" s="2" t="s">
        <v>32</v>
      </c>
    </row>
    <row r="2" spans="1:16" ht="12.6" x14ac:dyDescent="0.3">
      <c r="A2" s="1" t="s">
        <v>33</v>
      </c>
      <c r="I2" s="9" t="s">
        <v>37</v>
      </c>
    </row>
    <row r="3" spans="1:16" ht="12.6" x14ac:dyDescent="0.3">
      <c r="A3" s="1" t="s">
        <v>26</v>
      </c>
    </row>
    <row r="4" spans="1:16" ht="12.6" x14ac:dyDescent="0.3">
      <c r="A4" s="1" t="s">
        <v>34</v>
      </c>
      <c r="I4" s="10" t="s">
        <v>38</v>
      </c>
    </row>
    <row r="5" spans="1:16" ht="12.6" x14ac:dyDescent="0.3">
      <c r="A5" s="1" t="s">
        <v>31</v>
      </c>
      <c r="I5" s="10" t="s">
        <v>39</v>
      </c>
    </row>
    <row r="6" spans="1:16" ht="12.6" x14ac:dyDescent="0.3">
      <c r="A6" s="1" t="s">
        <v>36</v>
      </c>
      <c r="I6" s="10"/>
    </row>
    <row r="7" spans="1:16" ht="12" x14ac:dyDescent="0.3">
      <c r="A7" s="1" t="s">
        <v>35</v>
      </c>
    </row>
    <row r="8" spans="1:16" ht="12.6" x14ac:dyDescent="0.3">
      <c r="A8" s="1" t="s">
        <v>27</v>
      </c>
    </row>
    <row r="10" spans="1:16" ht="100.8" x14ac:dyDescent="0.3">
      <c r="A10" s="3" t="s">
        <v>0</v>
      </c>
      <c r="B10" s="3" t="s">
        <v>1</v>
      </c>
      <c r="C10" s="3" t="s">
        <v>75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5" t="s">
        <v>28</v>
      </c>
      <c r="J10" s="15" t="s">
        <v>29</v>
      </c>
      <c r="K10" s="15" t="s">
        <v>25</v>
      </c>
      <c r="L10" s="15" t="s">
        <v>6</v>
      </c>
      <c r="M10" s="15" t="s">
        <v>7</v>
      </c>
      <c r="N10" s="15" t="s">
        <v>30</v>
      </c>
      <c r="O10" s="15" t="s">
        <v>8</v>
      </c>
      <c r="P10" s="3" t="s">
        <v>9</v>
      </c>
    </row>
    <row r="11" spans="1:16" ht="12" x14ac:dyDescent="0.3">
      <c r="A11" s="8"/>
      <c r="B11" s="8"/>
      <c r="C11" s="8"/>
      <c r="D11" s="8"/>
      <c r="E11" s="8"/>
      <c r="F11" s="5"/>
      <c r="G11" s="5"/>
      <c r="H11" s="5"/>
      <c r="I11" s="4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6" ht="12" x14ac:dyDescent="0.3">
      <c r="A12" s="8" t="s">
        <v>40</v>
      </c>
      <c r="B12" s="8" t="s">
        <v>61</v>
      </c>
      <c r="C12" s="8" t="s">
        <v>41</v>
      </c>
      <c r="D12" s="20">
        <v>456000</v>
      </c>
      <c r="E12" s="20">
        <v>150000</v>
      </c>
      <c r="F12" s="23">
        <v>60</v>
      </c>
      <c r="G12" s="23">
        <v>39</v>
      </c>
      <c r="H12" s="5">
        <f t="shared" ref="H12" si="0">SUM(F12:G12)</f>
        <v>99</v>
      </c>
      <c r="I12" s="13">
        <v>25</v>
      </c>
      <c r="J12" s="13">
        <v>13</v>
      </c>
      <c r="K12" s="13">
        <v>12</v>
      </c>
      <c r="L12" s="13">
        <v>5</v>
      </c>
      <c r="M12" s="13">
        <v>8</v>
      </c>
      <c r="N12" s="13">
        <v>12</v>
      </c>
      <c r="O12" s="13">
        <v>10</v>
      </c>
      <c r="P12" s="14">
        <f t="shared" ref="P12:P16" si="1">SUM(I12:O12)</f>
        <v>85</v>
      </c>
    </row>
    <row r="13" spans="1:16" ht="12" x14ac:dyDescent="0.3">
      <c r="A13" s="8" t="s">
        <v>43</v>
      </c>
      <c r="B13" s="8" t="s">
        <v>60</v>
      </c>
      <c r="C13" s="8" t="s">
        <v>44</v>
      </c>
      <c r="D13" s="20">
        <v>1334397</v>
      </c>
      <c r="E13" s="20">
        <v>320000</v>
      </c>
      <c r="F13" s="23">
        <v>56</v>
      </c>
      <c r="G13" s="23">
        <v>33</v>
      </c>
      <c r="H13" s="5">
        <f t="shared" ref="H13:H21" si="2">SUM(F13:G13)</f>
        <v>89</v>
      </c>
      <c r="I13" s="13">
        <v>20</v>
      </c>
      <c r="J13" s="13">
        <v>12</v>
      </c>
      <c r="K13" s="13">
        <v>10</v>
      </c>
      <c r="L13" s="13">
        <v>5</v>
      </c>
      <c r="M13" s="13">
        <v>10</v>
      </c>
      <c r="N13" s="13">
        <v>12</v>
      </c>
      <c r="O13" s="13">
        <v>10</v>
      </c>
      <c r="P13" s="14">
        <f t="shared" si="1"/>
        <v>79</v>
      </c>
    </row>
    <row r="14" spans="1:16" ht="12" x14ac:dyDescent="0.3">
      <c r="A14" s="24" t="s">
        <v>47</v>
      </c>
      <c r="B14" s="8" t="s">
        <v>59</v>
      </c>
      <c r="C14" s="8" t="s">
        <v>48</v>
      </c>
      <c r="D14" s="20">
        <v>82283</v>
      </c>
      <c r="E14" s="20">
        <v>70000</v>
      </c>
      <c r="F14" s="23">
        <v>57</v>
      </c>
      <c r="G14" s="23" t="s">
        <v>52</v>
      </c>
      <c r="H14" s="5">
        <f t="shared" si="2"/>
        <v>57</v>
      </c>
      <c r="I14" s="13">
        <v>23</v>
      </c>
      <c r="J14" s="13">
        <v>12</v>
      </c>
      <c r="K14" s="13">
        <v>12</v>
      </c>
      <c r="L14" s="13">
        <v>5</v>
      </c>
      <c r="M14" s="13">
        <v>10</v>
      </c>
      <c r="N14" s="13">
        <v>13</v>
      </c>
      <c r="O14" s="13">
        <v>9</v>
      </c>
      <c r="P14" s="14">
        <f t="shared" si="1"/>
        <v>84</v>
      </c>
    </row>
    <row r="15" spans="1:16" ht="12" x14ac:dyDescent="0.3">
      <c r="A15" s="8" t="s">
        <v>53</v>
      </c>
      <c r="B15" s="8" t="s">
        <v>54</v>
      </c>
      <c r="C15" s="8" t="s">
        <v>55</v>
      </c>
      <c r="D15" s="20">
        <v>265000</v>
      </c>
      <c r="E15" s="20">
        <v>220000</v>
      </c>
      <c r="F15" s="23" t="s">
        <v>52</v>
      </c>
      <c r="G15" s="23">
        <v>28</v>
      </c>
      <c r="H15" s="5">
        <f t="shared" si="2"/>
        <v>28</v>
      </c>
      <c r="I15" s="13">
        <v>20</v>
      </c>
      <c r="J15" s="13">
        <v>12</v>
      </c>
      <c r="K15" s="13">
        <v>15</v>
      </c>
      <c r="L15" s="13">
        <v>4</v>
      </c>
      <c r="M15" s="13">
        <v>4</v>
      </c>
      <c r="N15" s="13">
        <v>3</v>
      </c>
      <c r="O15" s="13">
        <v>10</v>
      </c>
      <c r="P15" s="14">
        <f t="shared" si="1"/>
        <v>68</v>
      </c>
    </row>
    <row r="16" spans="1:16" ht="12" x14ac:dyDescent="0.3">
      <c r="A16" s="8" t="s">
        <v>56</v>
      </c>
      <c r="B16" s="8" t="s">
        <v>58</v>
      </c>
      <c r="C16" s="8" t="s">
        <v>62</v>
      </c>
      <c r="D16" s="20">
        <v>271000</v>
      </c>
      <c r="E16" s="20">
        <v>230000</v>
      </c>
      <c r="F16" s="23">
        <v>57</v>
      </c>
      <c r="G16" s="23">
        <v>29</v>
      </c>
      <c r="H16" s="5">
        <f t="shared" si="2"/>
        <v>86</v>
      </c>
      <c r="I16" s="13">
        <v>21</v>
      </c>
      <c r="J16" s="13">
        <v>13</v>
      </c>
      <c r="K16" s="13">
        <v>13</v>
      </c>
      <c r="L16" s="13">
        <v>4</v>
      </c>
      <c r="M16" s="13">
        <v>8</v>
      </c>
      <c r="N16" s="13">
        <v>13</v>
      </c>
      <c r="O16" s="13">
        <v>9</v>
      </c>
      <c r="P16" s="14">
        <f t="shared" si="1"/>
        <v>81</v>
      </c>
    </row>
    <row r="17" spans="1:16" ht="12" x14ac:dyDescent="0.3">
      <c r="A17" s="8" t="s">
        <v>57</v>
      </c>
      <c r="B17" s="8" t="s">
        <v>58</v>
      </c>
      <c r="C17" s="8" t="s">
        <v>63</v>
      </c>
      <c r="D17" s="20">
        <v>132500</v>
      </c>
      <c r="E17" s="20">
        <v>113000</v>
      </c>
      <c r="F17" s="23">
        <v>58</v>
      </c>
      <c r="G17" s="23">
        <v>32</v>
      </c>
      <c r="H17" s="5">
        <f t="shared" si="2"/>
        <v>90</v>
      </c>
      <c r="I17" s="13">
        <v>10</v>
      </c>
      <c r="J17" s="13">
        <v>12</v>
      </c>
      <c r="K17" s="13">
        <v>5</v>
      </c>
      <c r="L17" s="13">
        <v>4</v>
      </c>
      <c r="M17" s="13">
        <v>9</v>
      </c>
      <c r="N17" s="13">
        <v>9</v>
      </c>
      <c r="O17" s="13">
        <v>9</v>
      </c>
      <c r="P17" s="14">
        <f t="shared" ref="P17:P21" si="3">SUM(I17:O17)</f>
        <v>58</v>
      </c>
    </row>
    <row r="18" spans="1:16" ht="12" x14ac:dyDescent="0.3">
      <c r="A18" s="24" t="s">
        <v>64</v>
      </c>
      <c r="B18" s="8" t="s">
        <v>60</v>
      </c>
      <c r="C18" s="8" t="s">
        <v>65</v>
      </c>
      <c r="D18" s="20">
        <v>488776</v>
      </c>
      <c r="E18" s="20">
        <v>140000</v>
      </c>
      <c r="F18" s="23">
        <v>57</v>
      </c>
      <c r="G18" s="23">
        <v>32</v>
      </c>
      <c r="H18" s="5">
        <f t="shared" si="2"/>
        <v>89</v>
      </c>
      <c r="I18" s="13">
        <v>15</v>
      </c>
      <c r="J18" s="13">
        <v>13</v>
      </c>
      <c r="K18" s="13">
        <v>8</v>
      </c>
      <c r="L18" s="13">
        <v>5</v>
      </c>
      <c r="M18" s="13">
        <v>8</v>
      </c>
      <c r="N18" s="13">
        <v>8</v>
      </c>
      <c r="O18" s="13">
        <v>7</v>
      </c>
      <c r="P18" s="14">
        <f t="shared" si="3"/>
        <v>64</v>
      </c>
    </row>
    <row r="19" spans="1:16" ht="12" x14ac:dyDescent="0.2">
      <c r="A19" s="25" t="s">
        <v>66</v>
      </c>
      <c r="B19" s="26" t="s">
        <v>71</v>
      </c>
      <c r="C19" s="27" t="s">
        <v>70</v>
      </c>
      <c r="D19" s="28">
        <v>214200</v>
      </c>
      <c r="E19" s="28">
        <v>192780</v>
      </c>
      <c r="F19" s="29">
        <v>50</v>
      </c>
      <c r="G19" s="29">
        <v>30</v>
      </c>
      <c r="H19" s="30">
        <f t="shared" si="2"/>
        <v>80</v>
      </c>
      <c r="I19" s="31">
        <v>22</v>
      </c>
      <c r="J19" s="31">
        <v>13</v>
      </c>
      <c r="K19" s="31">
        <v>11</v>
      </c>
      <c r="L19" s="31">
        <v>5</v>
      </c>
      <c r="M19" s="31">
        <v>8</v>
      </c>
      <c r="N19" s="31">
        <v>8</v>
      </c>
      <c r="O19" s="31">
        <v>10</v>
      </c>
      <c r="P19" s="32">
        <f t="shared" si="3"/>
        <v>77</v>
      </c>
    </row>
    <row r="20" spans="1:16" ht="12" x14ac:dyDescent="0.2">
      <c r="A20" s="25" t="s">
        <v>67</v>
      </c>
      <c r="B20" s="26" t="s">
        <v>72</v>
      </c>
      <c r="C20" s="27" t="s">
        <v>74</v>
      </c>
      <c r="D20" s="28">
        <v>385500</v>
      </c>
      <c r="E20" s="28">
        <v>297000</v>
      </c>
      <c r="F20" s="29">
        <v>50</v>
      </c>
      <c r="G20" s="29">
        <v>23</v>
      </c>
      <c r="H20" s="30">
        <f t="shared" ref="H20" si="4">SUM(F20:G20)</f>
        <v>73</v>
      </c>
      <c r="I20" s="31">
        <v>20</v>
      </c>
      <c r="J20" s="31">
        <v>10</v>
      </c>
      <c r="K20" s="31">
        <v>12</v>
      </c>
      <c r="L20" s="31">
        <v>4</v>
      </c>
      <c r="M20" s="31">
        <v>6</v>
      </c>
      <c r="N20" s="31">
        <v>7</v>
      </c>
      <c r="O20" s="31">
        <v>6</v>
      </c>
      <c r="P20" s="32">
        <f t="shared" ref="P20" si="5">SUM(I20:O20)</f>
        <v>65</v>
      </c>
    </row>
    <row r="21" spans="1:16" ht="12" x14ac:dyDescent="0.2">
      <c r="A21" s="25" t="s">
        <v>68</v>
      </c>
      <c r="B21" s="26" t="s">
        <v>73</v>
      </c>
      <c r="C21" s="27" t="s">
        <v>69</v>
      </c>
      <c r="D21" s="28">
        <v>299250</v>
      </c>
      <c r="E21" s="28">
        <v>210000</v>
      </c>
      <c r="F21" s="29">
        <v>55</v>
      </c>
      <c r="G21" s="29">
        <v>40</v>
      </c>
      <c r="H21" s="30">
        <f t="shared" si="2"/>
        <v>95</v>
      </c>
      <c r="I21" s="31">
        <v>17</v>
      </c>
      <c r="J21" s="31">
        <v>12</v>
      </c>
      <c r="K21" s="31">
        <v>12</v>
      </c>
      <c r="L21" s="31">
        <v>4</v>
      </c>
      <c r="M21" s="31">
        <v>5</v>
      </c>
      <c r="N21" s="31">
        <v>8</v>
      </c>
      <c r="O21" s="31">
        <v>10</v>
      </c>
      <c r="P21" s="32">
        <f t="shared" si="3"/>
        <v>68</v>
      </c>
    </row>
    <row r="22" spans="1:16" ht="12" x14ac:dyDescent="0.3">
      <c r="E22" s="12">
        <f>SUM(E12:E21)</f>
        <v>1942780</v>
      </c>
    </row>
    <row r="23" spans="1:16" ht="12" x14ac:dyDescent="0.3">
      <c r="D23" s="11"/>
      <c r="E23" s="12"/>
    </row>
    <row r="24" spans="1:16" ht="12" x14ac:dyDescent="0.3"/>
    <row r="25" spans="1:16" ht="12" x14ac:dyDescent="0.3"/>
    <row r="26" spans="1:16" ht="12" x14ac:dyDescent="0.3"/>
    <row r="27" spans="1:16" ht="12" x14ac:dyDescent="0.3"/>
    <row r="28" spans="1:16" ht="12" x14ac:dyDescent="0.3"/>
    <row r="29" spans="1:16" ht="12" x14ac:dyDescent="0.3"/>
    <row r="30" spans="1:16" ht="12" x14ac:dyDescent="0.3"/>
  </sheetData>
  <dataValidations count="7">
    <dataValidation type="whole" allowBlank="1" showInputMessage="1" showErrorMessage="1" errorTitle="ZNOVU A LÉPE" error="To je móóóóóóc!!!!" sqref="I17:I21 I12:I13 I15:O16">
      <formula1>0</formula1>
      <formula2>30</formula2>
    </dataValidation>
    <dataValidation type="whole" showInputMessage="1" showErrorMessage="1" errorTitle="ZNOVU A LÉPE" error="To je móóóóóóc!!!!" sqref="J17:K21 J12:K13">
      <formula1>0</formula1>
      <formula2>15</formula2>
    </dataValidation>
    <dataValidation type="whole" allowBlank="1" showInputMessage="1" showErrorMessage="1" errorTitle="ZNOVU A LÉPE" error="To je móóóóóóc!!!!" sqref="L17:L21 L12:L13">
      <formula1>0</formula1>
      <formula2>5</formula2>
    </dataValidation>
    <dataValidation type="whole" showInputMessage="1" showErrorMessage="1" errorTitle="ZNOVU A LÉPE" error="To je móóóóóóc!!!!" sqref="M17:M21 M12:M13">
      <formula1>0</formula1>
      <formula2>10</formula2>
    </dataValidation>
    <dataValidation type="whole" showInputMessage="1" showErrorMessage="1" errorTitle="ZNOVU A LÉPE" error="To je móóóóóóc!!!!_x000a__x000a_" sqref="N17:N21 N12:N13">
      <formula1>0</formula1>
      <formula2>15</formula2>
    </dataValidation>
    <dataValidation type="whole" showInputMessage="1" showErrorMessage="1" errorTitle="ZNOVU A LÉPE" error="To je móóóóóóc!!!!_x000a__x000a_" sqref="O17:O21 O12:O13">
      <formula1>0</formula1>
      <formula2>10</formula2>
    </dataValidation>
    <dataValidation type="whole" showInputMessage="1" showErrorMessage="1" errorTitle="ZNOVU A LÉPE" error="To je móóóóóóc!!!!" sqref="P12:P21">
      <formula1>0</formula1>
      <formula2>100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/>
  </sheetViews>
  <sheetFormatPr defaultColWidth="9.109375" defaultRowHeight="14.4" x14ac:dyDescent="0.3"/>
  <cols>
    <col min="1" max="1" width="9.33203125" style="1" customWidth="1"/>
    <col min="2" max="2" width="24.33203125" style="1" customWidth="1"/>
    <col min="3" max="3" width="29.88671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16384" width="9.109375" style="1"/>
  </cols>
  <sheetData>
    <row r="1" spans="1:17" ht="35.25" customHeight="1" x14ac:dyDescent="0.3">
      <c r="A1" s="2" t="s">
        <v>32</v>
      </c>
    </row>
    <row r="2" spans="1:17" ht="12.6" x14ac:dyDescent="0.3">
      <c r="A2" s="1" t="s">
        <v>33</v>
      </c>
      <c r="I2" s="9" t="s">
        <v>37</v>
      </c>
    </row>
    <row r="3" spans="1:17" ht="12.6" x14ac:dyDescent="0.3">
      <c r="A3" s="1" t="s">
        <v>26</v>
      </c>
    </row>
    <row r="4" spans="1:17" ht="12.6" x14ac:dyDescent="0.3">
      <c r="A4" s="1" t="s">
        <v>34</v>
      </c>
      <c r="I4" s="10" t="s">
        <v>38</v>
      </c>
    </row>
    <row r="5" spans="1:17" ht="12.6" x14ac:dyDescent="0.3">
      <c r="A5" s="1" t="s">
        <v>31</v>
      </c>
      <c r="I5" s="10" t="s">
        <v>39</v>
      </c>
    </row>
    <row r="6" spans="1:17" ht="12.6" x14ac:dyDescent="0.3">
      <c r="A6" s="1" t="s">
        <v>36</v>
      </c>
      <c r="I6" s="10"/>
    </row>
    <row r="7" spans="1:17" ht="12" x14ac:dyDescent="0.3">
      <c r="A7" s="1" t="s">
        <v>35</v>
      </c>
    </row>
    <row r="8" spans="1:17" ht="12.6" x14ac:dyDescent="0.3">
      <c r="A8" s="1" t="s">
        <v>27</v>
      </c>
    </row>
    <row r="10" spans="1:17" ht="100.8" x14ac:dyDescent="0.3">
      <c r="A10" s="3" t="s">
        <v>0</v>
      </c>
      <c r="B10" s="3" t="s">
        <v>1</v>
      </c>
      <c r="C10" s="3" t="s">
        <v>75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5" t="s">
        <v>28</v>
      </c>
      <c r="J10" s="15" t="s">
        <v>29</v>
      </c>
      <c r="K10" s="15" t="s">
        <v>25</v>
      </c>
      <c r="L10" s="15" t="s">
        <v>6</v>
      </c>
      <c r="M10" s="15" t="s">
        <v>7</v>
      </c>
      <c r="N10" s="15" t="s">
        <v>30</v>
      </c>
      <c r="O10" s="15" t="s">
        <v>8</v>
      </c>
      <c r="P10" s="3" t="s">
        <v>9</v>
      </c>
    </row>
    <row r="11" spans="1:17" ht="12" x14ac:dyDescent="0.3">
      <c r="A11" s="8"/>
      <c r="B11" s="8"/>
      <c r="C11" s="8"/>
      <c r="D11" s="8"/>
      <c r="E11" s="8"/>
      <c r="F11" s="5"/>
      <c r="G11" s="5"/>
      <c r="H11" s="5"/>
      <c r="I11" s="4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7" ht="12" x14ac:dyDescent="0.3">
      <c r="A12" s="8" t="s">
        <v>40</v>
      </c>
      <c r="B12" s="8" t="s">
        <v>61</v>
      </c>
      <c r="C12" s="8" t="s">
        <v>41</v>
      </c>
      <c r="D12" s="20">
        <v>456000</v>
      </c>
      <c r="E12" s="20">
        <v>150000</v>
      </c>
      <c r="F12" s="23">
        <v>60</v>
      </c>
      <c r="G12" s="23">
        <v>39</v>
      </c>
      <c r="H12" s="5">
        <f t="shared" ref="H12" si="0">SUM(F12:G12)</f>
        <v>99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4">
        <f t="shared" ref="P12:P16" si="1">SUM(I12:O12)</f>
        <v>0</v>
      </c>
      <c r="Q12" s="1" t="s">
        <v>77</v>
      </c>
    </row>
    <row r="13" spans="1:17" ht="12" x14ac:dyDescent="0.3">
      <c r="A13" s="8" t="s">
        <v>43</v>
      </c>
      <c r="B13" s="8" t="s">
        <v>60</v>
      </c>
      <c r="C13" s="8" t="s">
        <v>44</v>
      </c>
      <c r="D13" s="20">
        <v>1334397</v>
      </c>
      <c r="E13" s="20">
        <v>320000</v>
      </c>
      <c r="F13" s="23">
        <v>56</v>
      </c>
      <c r="G13" s="23">
        <v>33</v>
      </c>
      <c r="H13" s="5">
        <f t="shared" ref="H13:H21" si="2">SUM(F13:G13)</f>
        <v>89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4">
        <f t="shared" si="1"/>
        <v>0</v>
      </c>
      <c r="Q13" s="1" t="s">
        <v>77</v>
      </c>
    </row>
    <row r="14" spans="1:17" ht="12" x14ac:dyDescent="0.3">
      <c r="A14" s="24" t="s">
        <v>47</v>
      </c>
      <c r="B14" s="8" t="s">
        <v>59</v>
      </c>
      <c r="C14" s="8" t="s">
        <v>48</v>
      </c>
      <c r="D14" s="20">
        <v>82283</v>
      </c>
      <c r="E14" s="20">
        <v>70000</v>
      </c>
      <c r="F14" s="23">
        <v>57</v>
      </c>
      <c r="G14" s="23" t="s">
        <v>52</v>
      </c>
      <c r="H14" s="5">
        <f t="shared" si="2"/>
        <v>57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4">
        <f t="shared" si="1"/>
        <v>0</v>
      </c>
      <c r="Q14" s="1" t="s">
        <v>77</v>
      </c>
    </row>
    <row r="15" spans="1:17" ht="12" x14ac:dyDescent="0.3">
      <c r="A15" s="8" t="s">
        <v>53</v>
      </c>
      <c r="B15" s="8" t="s">
        <v>54</v>
      </c>
      <c r="C15" s="8" t="s">
        <v>55</v>
      </c>
      <c r="D15" s="20">
        <v>265000</v>
      </c>
      <c r="E15" s="20">
        <v>220000</v>
      </c>
      <c r="F15" s="23" t="s">
        <v>52</v>
      </c>
      <c r="G15" s="23">
        <v>28</v>
      </c>
      <c r="H15" s="5">
        <f t="shared" si="2"/>
        <v>28</v>
      </c>
      <c r="I15" s="13">
        <v>25</v>
      </c>
      <c r="J15" s="13">
        <v>13</v>
      </c>
      <c r="K15" s="13">
        <v>15</v>
      </c>
      <c r="L15" s="13">
        <v>3</v>
      </c>
      <c r="M15" s="13">
        <v>3</v>
      </c>
      <c r="N15" s="13">
        <v>5</v>
      </c>
      <c r="O15" s="13">
        <v>10</v>
      </c>
      <c r="P15" s="14">
        <f t="shared" si="1"/>
        <v>74</v>
      </c>
    </row>
    <row r="16" spans="1:17" ht="12" x14ac:dyDescent="0.3">
      <c r="A16" s="8" t="s">
        <v>56</v>
      </c>
      <c r="B16" s="8" t="s">
        <v>58</v>
      </c>
      <c r="C16" s="8" t="s">
        <v>62</v>
      </c>
      <c r="D16" s="20">
        <v>271000</v>
      </c>
      <c r="E16" s="20">
        <v>230000</v>
      </c>
      <c r="F16" s="23">
        <v>57</v>
      </c>
      <c r="G16" s="23">
        <v>29</v>
      </c>
      <c r="H16" s="5">
        <f t="shared" si="2"/>
        <v>86</v>
      </c>
      <c r="I16" s="13">
        <v>22</v>
      </c>
      <c r="J16" s="13">
        <v>14</v>
      </c>
      <c r="K16" s="13">
        <v>14</v>
      </c>
      <c r="L16" s="13">
        <v>4</v>
      </c>
      <c r="M16" s="13">
        <v>9</v>
      </c>
      <c r="N16" s="13">
        <v>13</v>
      </c>
      <c r="O16" s="13">
        <v>9</v>
      </c>
      <c r="P16" s="14">
        <f t="shared" si="1"/>
        <v>85</v>
      </c>
    </row>
    <row r="17" spans="1:16" ht="12" x14ac:dyDescent="0.3">
      <c r="A17" s="8" t="s">
        <v>57</v>
      </c>
      <c r="B17" s="8" t="s">
        <v>58</v>
      </c>
      <c r="C17" s="8" t="s">
        <v>63</v>
      </c>
      <c r="D17" s="20">
        <v>132500</v>
      </c>
      <c r="E17" s="20">
        <v>113000</v>
      </c>
      <c r="F17" s="23">
        <v>58</v>
      </c>
      <c r="G17" s="23">
        <v>32</v>
      </c>
      <c r="H17" s="5">
        <f t="shared" si="2"/>
        <v>90</v>
      </c>
      <c r="I17" s="13">
        <v>8</v>
      </c>
      <c r="J17" s="13">
        <v>12</v>
      </c>
      <c r="K17" s="13">
        <v>8</v>
      </c>
      <c r="L17" s="13">
        <v>4</v>
      </c>
      <c r="M17" s="13">
        <v>9</v>
      </c>
      <c r="N17" s="13">
        <v>10</v>
      </c>
      <c r="O17" s="13">
        <v>8</v>
      </c>
      <c r="P17" s="14">
        <f t="shared" ref="P12:P21" si="3">SUM(I17:O17)</f>
        <v>59</v>
      </c>
    </row>
    <row r="18" spans="1:16" ht="12" x14ac:dyDescent="0.3">
      <c r="A18" s="24" t="s">
        <v>64</v>
      </c>
      <c r="B18" s="8" t="s">
        <v>60</v>
      </c>
      <c r="C18" s="8" t="s">
        <v>65</v>
      </c>
      <c r="D18" s="20">
        <v>488776</v>
      </c>
      <c r="E18" s="20">
        <v>140000</v>
      </c>
      <c r="F18" s="23">
        <v>57</v>
      </c>
      <c r="G18" s="23">
        <v>32</v>
      </c>
      <c r="H18" s="5">
        <f t="shared" si="2"/>
        <v>89</v>
      </c>
      <c r="I18" s="13">
        <v>10</v>
      </c>
      <c r="J18" s="13">
        <v>12</v>
      </c>
      <c r="K18" s="13">
        <v>10</v>
      </c>
      <c r="L18" s="13">
        <v>5</v>
      </c>
      <c r="M18" s="13">
        <v>9</v>
      </c>
      <c r="N18" s="13">
        <v>8</v>
      </c>
      <c r="O18" s="13">
        <v>7</v>
      </c>
      <c r="P18" s="14">
        <f t="shared" si="3"/>
        <v>61</v>
      </c>
    </row>
    <row r="19" spans="1:16" ht="12" x14ac:dyDescent="0.2">
      <c r="A19" s="25" t="s">
        <v>66</v>
      </c>
      <c r="B19" s="26" t="s">
        <v>71</v>
      </c>
      <c r="C19" s="27" t="s">
        <v>70</v>
      </c>
      <c r="D19" s="28">
        <v>214200</v>
      </c>
      <c r="E19" s="28">
        <v>192780</v>
      </c>
      <c r="F19" s="29">
        <v>50</v>
      </c>
      <c r="G19" s="29">
        <v>30</v>
      </c>
      <c r="H19" s="30">
        <f t="shared" si="2"/>
        <v>80</v>
      </c>
      <c r="I19" s="31">
        <v>17</v>
      </c>
      <c r="J19" s="31">
        <v>12</v>
      </c>
      <c r="K19" s="31">
        <v>12</v>
      </c>
      <c r="L19" s="31">
        <v>5</v>
      </c>
      <c r="M19" s="31">
        <v>8</v>
      </c>
      <c r="N19" s="31">
        <v>8</v>
      </c>
      <c r="O19" s="31">
        <v>10</v>
      </c>
      <c r="P19" s="32">
        <f t="shared" si="3"/>
        <v>72</v>
      </c>
    </row>
    <row r="20" spans="1:16" ht="12" x14ac:dyDescent="0.2">
      <c r="A20" s="25" t="s">
        <v>67</v>
      </c>
      <c r="B20" s="26" t="s">
        <v>72</v>
      </c>
      <c r="C20" s="27" t="s">
        <v>74</v>
      </c>
      <c r="D20" s="28">
        <v>385500</v>
      </c>
      <c r="E20" s="28">
        <v>297000</v>
      </c>
      <c r="F20" s="29">
        <v>50</v>
      </c>
      <c r="G20" s="29">
        <v>23</v>
      </c>
      <c r="H20" s="30">
        <f t="shared" ref="H20" si="4">SUM(F20:G20)</f>
        <v>73</v>
      </c>
      <c r="I20" s="31">
        <v>19</v>
      </c>
      <c r="J20" s="31">
        <v>10</v>
      </c>
      <c r="K20" s="31">
        <v>12</v>
      </c>
      <c r="L20" s="31">
        <v>4</v>
      </c>
      <c r="M20" s="31">
        <v>4</v>
      </c>
      <c r="N20" s="31">
        <v>7</v>
      </c>
      <c r="O20" s="31">
        <v>10</v>
      </c>
      <c r="P20" s="32">
        <f t="shared" ref="P20" si="5">SUM(I20:O20)</f>
        <v>66</v>
      </c>
    </row>
    <row r="21" spans="1:16" ht="12" x14ac:dyDescent="0.2">
      <c r="A21" s="25" t="s">
        <v>68</v>
      </c>
      <c r="B21" s="26" t="s">
        <v>73</v>
      </c>
      <c r="C21" s="27" t="s">
        <v>69</v>
      </c>
      <c r="D21" s="28">
        <v>299250</v>
      </c>
      <c r="E21" s="28">
        <v>210000</v>
      </c>
      <c r="F21" s="29">
        <v>55</v>
      </c>
      <c r="G21" s="29">
        <v>40</v>
      </c>
      <c r="H21" s="30">
        <f t="shared" si="2"/>
        <v>95</v>
      </c>
      <c r="I21" s="31">
        <v>25</v>
      </c>
      <c r="J21" s="31">
        <v>12</v>
      </c>
      <c r="K21" s="31">
        <v>12</v>
      </c>
      <c r="L21" s="31">
        <v>4</v>
      </c>
      <c r="M21" s="31">
        <v>5</v>
      </c>
      <c r="N21" s="31">
        <v>8</v>
      </c>
      <c r="O21" s="31">
        <v>10</v>
      </c>
      <c r="P21" s="32">
        <f t="shared" si="3"/>
        <v>76</v>
      </c>
    </row>
    <row r="22" spans="1:16" ht="12" x14ac:dyDescent="0.3">
      <c r="E22" s="12">
        <f>SUM(E12:E21)</f>
        <v>1942780</v>
      </c>
    </row>
    <row r="23" spans="1:16" ht="12" x14ac:dyDescent="0.3">
      <c r="D23" s="11"/>
      <c r="E23" s="12"/>
    </row>
    <row r="24" spans="1:16" ht="12" x14ac:dyDescent="0.3"/>
    <row r="25" spans="1:16" ht="12" x14ac:dyDescent="0.3"/>
    <row r="26" spans="1:16" ht="12" x14ac:dyDescent="0.3"/>
    <row r="27" spans="1:16" ht="12" x14ac:dyDescent="0.3"/>
    <row r="28" spans="1:16" ht="12" x14ac:dyDescent="0.3"/>
    <row r="29" spans="1:16" ht="12" x14ac:dyDescent="0.3"/>
    <row r="30" spans="1:16" ht="12" x14ac:dyDescent="0.3"/>
  </sheetData>
  <dataValidations count="7">
    <dataValidation type="whole" allowBlank="1" showInputMessage="1" showErrorMessage="1" errorTitle="ZNOVU A LÉPE" error="To je móóóóóóc!!!!" sqref="I12:I21 J13:O16">
      <formula1>0</formula1>
      <formula2>30</formula2>
    </dataValidation>
    <dataValidation type="whole" showInputMessage="1" showErrorMessage="1" errorTitle="ZNOVU A LÉPE" error="To je móóóóóóc!!!!" sqref="J17:K21 J12:K12">
      <formula1>0</formula1>
      <formula2>15</formula2>
    </dataValidation>
    <dataValidation type="whole" allowBlank="1" showInputMessage="1" showErrorMessage="1" errorTitle="ZNOVU A LÉPE" error="To je móóóóóóc!!!!" sqref="L17:L21 L12">
      <formula1>0</formula1>
      <formula2>5</formula2>
    </dataValidation>
    <dataValidation type="whole" showInputMessage="1" showErrorMessage="1" errorTitle="ZNOVU A LÉPE" error="To je móóóóóóc!!!!" sqref="M17:M21 M12">
      <formula1>0</formula1>
      <formula2>10</formula2>
    </dataValidation>
    <dataValidation type="whole" showInputMessage="1" showErrorMessage="1" errorTitle="ZNOVU A LÉPE" error="To je móóóóóóc!!!!_x000a__x000a_" sqref="N17:N21 N12">
      <formula1>0</formula1>
      <formula2>15</formula2>
    </dataValidation>
    <dataValidation type="whole" showInputMessage="1" showErrorMessage="1" errorTitle="ZNOVU A LÉPE" error="To je móóóóóóc!!!!_x000a__x000a_" sqref="O17:O21 O12">
      <formula1>0</formula1>
      <formula2>10</formula2>
    </dataValidation>
    <dataValidation type="whole" showInputMessage="1" showErrorMessage="1" errorTitle="ZNOVU A LÉPE" error="To je móóóóóóc!!!!" sqref="P12:P21">
      <formula1>0</formula1>
      <formula2>100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/>
  </sheetViews>
  <sheetFormatPr defaultColWidth="9.109375" defaultRowHeight="14.4" x14ac:dyDescent="0.3"/>
  <cols>
    <col min="1" max="1" width="9.33203125" style="1" customWidth="1"/>
    <col min="2" max="2" width="24.33203125" style="1" customWidth="1"/>
    <col min="3" max="3" width="29.88671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16384" width="9.109375" style="1"/>
  </cols>
  <sheetData>
    <row r="1" spans="1:16" ht="35.25" customHeight="1" x14ac:dyDescent="0.3">
      <c r="A1" s="2" t="s">
        <v>32</v>
      </c>
    </row>
    <row r="2" spans="1:16" ht="12.6" x14ac:dyDescent="0.3">
      <c r="A2" s="1" t="s">
        <v>33</v>
      </c>
      <c r="I2" s="9" t="s">
        <v>37</v>
      </c>
    </row>
    <row r="3" spans="1:16" ht="12.6" x14ac:dyDescent="0.3">
      <c r="A3" s="1" t="s">
        <v>26</v>
      </c>
    </row>
    <row r="4" spans="1:16" ht="12.6" x14ac:dyDescent="0.3">
      <c r="A4" s="1" t="s">
        <v>34</v>
      </c>
      <c r="I4" s="10" t="s">
        <v>38</v>
      </c>
    </row>
    <row r="5" spans="1:16" ht="12.6" x14ac:dyDescent="0.3">
      <c r="A5" s="1" t="s">
        <v>31</v>
      </c>
      <c r="I5" s="10" t="s">
        <v>39</v>
      </c>
    </row>
    <row r="6" spans="1:16" ht="12.6" x14ac:dyDescent="0.3">
      <c r="A6" s="1" t="s">
        <v>36</v>
      </c>
      <c r="I6" s="10"/>
    </row>
    <row r="7" spans="1:16" ht="12" x14ac:dyDescent="0.3">
      <c r="A7" s="1" t="s">
        <v>35</v>
      </c>
    </row>
    <row r="8" spans="1:16" ht="12.6" x14ac:dyDescent="0.3">
      <c r="A8" s="1" t="s">
        <v>27</v>
      </c>
    </row>
    <row r="10" spans="1:16" ht="100.8" x14ac:dyDescent="0.3">
      <c r="A10" s="3" t="s">
        <v>0</v>
      </c>
      <c r="B10" s="3" t="s">
        <v>1</v>
      </c>
      <c r="C10" s="3" t="s">
        <v>75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5" t="s">
        <v>28</v>
      </c>
      <c r="J10" s="15" t="s">
        <v>29</v>
      </c>
      <c r="K10" s="15" t="s">
        <v>25</v>
      </c>
      <c r="L10" s="15" t="s">
        <v>6</v>
      </c>
      <c r="M10" s="15" t="s">
        <v>7</v>
      </c>
      <c r="N10" s="15" t="s">
        <v>30</v>
      </c>
      <c r="O10" s="15" t="s">
        <v>8</v>
      </c>
      <c r="P10" s="3" t="s">
        <v>9</v>
      </c>
    </row>
    <row r="11" spans="1:16" ht="12" x14ac:dyDescent="0.3">
      <c r="A11" s="8"/>
      <c r="B11" s="8"/>
      <c r="C11" s="8"/>
      <c r="D11" s="8"/>
      <c r="E11" s="8"/>
      <c r="F11" s="5"/>
      <c r="G11" s="5"/>
      <c r="H11" s="5"/>
      <c r="I11" s="4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6" ht="12" x14ac:dyDescent="0.3">
      <c r="A12" s="8" t="s">
        <v>40</v>
      </c>
      <c r="B12" s="8" t="s">
        <v>61</v>
      </c>
      <c r="C12" s="8" t="s">
        <v>41</v>
      </c>
      <c r="D12" s="20">
        <v>456000</v>
      </c>
      <c r="E12" s="20">
        <v>150000</v>
      </c>
      <c r="F12" s="23">
        <v>60</v>
      </c>
      <c r="G12" s="23">
        <v>39</v>
      </c>
      <c r="H12" s="5">
        <f t="shared" ref="H12" si="0">SUM(F12:G12)</f>
        <v>99</v>
      </c>
      <c r="I12" s="13">
        <v>24</v>
      </c>
      <c r="J12" s="13">
        <v>12</v>
      </c>
      <c r="K12" s="13">
        <v>12</v>
      </c>
      <c r="L12" s="13">
        <v>5</v>
      </c>
      <c r="M12" s="13">
        <v>9</v>
      </c>
      <c r="N12" s="13">
        <v>12</v>
      </c>
      <c r="O12" s="13">
        <v>9</v>
      </c>
      <c r="P12" s="14">
        <f t="shared" ref="P12:P21" si="1">SUM(I12:O12)</f>
        <v>83</v>
      </c>
    </row>
    <row r="13" spans="1:16" ht="12" x14ac:dyDescent="0.3">
      <c r="A13" s="8" t="s">
        <v>43</v>
      </c>
      <c r="B13" s="8" t="s">
        <v>60</v>
      </c>
      <c r="C13" s="8" t="s">
        <v>44</v>
      </c>
      <c r="D13" s="20">
        <v>1334397</v>
      </c>
      <c r="E13" s="20">
        <v>320000</v>
      </c>
      <c r="F13" s="23">
        <v>56</v>
      </c>
      <c r="G13" s="23">
        <v>33</v>
      </c>
      <c r="H13" s="5">
        <f t="shared" ref="H13:H21" si="2">SUM(F13:G13)</f>
        <v>89</v>
      </c>
      <c r="I13" s="13">
        <v>24</v>
      </c>
      <c r="J13" s="13">
        <v>11</v>
      </c>
      <c r="K13" s="13">
        <v>11</v>
      </c>
      <c r="L13" s="13">
        <v>5</v>
      </c>
      <c r="M13" s="13">
        <v>8</v>
      </c>
      <c r="N13" s="13">
        <v>11</v>
      </c>
      <c r="O13" s="13">
        <v>9</v>
      </c>
      <c r="P13" s="14">
        <f t="shared" si="1"/>
        <v>79</v>
      </c>
    </row>
    <row r="14" spans="1:16" ht="12" x14ac:dyDescent="0.3">
      <c r="A14" s="24" t="s">
        <v>47</v>
      </c>
      <c r="B14" s="8" t="s">
        <v>59</v>
      </c>
      <c r="C14" s="8" t="s">
        <v>48</v>
      </c>
      <c r="D14" s="20">
        <v>82283</v>
      </c>
      <c r="E14" s="20">
        <v>70000</v>
      </c>
      <c r="F14" s="23">
        <v>57</v>
      </c>
      <c r="G14" s="23" t="s">
        <v>52</v>
      </c>
      <c r="H14" s="5">
        <f t="shared" si="2"/>
        <v>57</v>
      </c>
      <c r="I14" s="13">
        <v>21</v>
      </c>
      <c r="J14" s="13">
        <v>11</v>
      </c>
      <c r="K14" s="13">
        <v>11</v>
      </c>
      <c r="L14" s="13">
        <v>5</v>
      </c>
      <c r="M14" s="13">
        <v>9</v>
      </c>
      <c r="N14" s="13">
        <v>12</v>
      </c>
      <c r="O14" s="13">
        <v>9</v>
      </c>
      <c r="P14" s="14">
        <f t="shared" si="1"/>
        <v>78</v>
      </c>
    </row>
    <row r="15" spans="1:16" ht="12" x14ac:dyDescent="0.3">
      <c r="A15" s="8" t="s">
        <v>53</v>
      </c>
      <c r="B15" s="8" t="s">
        <v>54</v>
      </c>
      <c r="C15" s="8" t="s">
        <v>55</v>
      </c>
      <c r="D15" s="20">
        <v>265000</v>
      </c>
      <c r="E15" s="20">
        <v>220000</v>
      </c>
      <c r="F15" s="23" t="s">
        <v>52</v>
      </c>
      <c r="G15" s="23">
        <v>28</v>
      </c>
      <c r="H15" s="5">
        <f t="shared" si="2"/>
        <v>28</v>
      </c>
      <c r="I15" s="13">
        <v>20</v>
      </c>
      <c r="J15" s="13">
        <v>12</v>
      </c>
      <c r="K15" s="13">
        <v>11</v>
      </c>
      <c r="L15" s="13">
        <v>4</v>
      </c>
      <c r="M15" s="13">
        <v>9</v>
      </c>
      <c r="N15" s="13">
        <v>13</v>
      </c>
      <c r="O15" s="13">
        <v>10</v>
      </c>
      <c r="P15" s="14">
        <f t="shared" si="1"/>
        <v>79</v>
      </c>
    </row>
    <row r="16" spans="1:16" ht="12" x14ac:dyDescent="0.3">
      <c r="A16" s="8" t="s">
        <v>56</v>
      </c>
      <c r="B16" s="8" t="s">
        <v>58</v>
      </c>
      <c r="C16" s="8" t="s">
        <v>62</v>
      </c>
      <c r="D16" s="20">
        <v>271000</v>
      </c>
      <c r="E16" s="20">
        <v>230000</v>
      </c>
      <c r="F16" s="23">
        <v>57</v>
      </c>
      <c r="G16" s="23">
        <v>29</v>
      </c>
      <c r="H16" s="5">
        <f t="shared" si="2"/>
        <v>86</v>
      </c>
      <c r="I16" s="13">
        <v>24</v>
      </c>
      <c r="J16" s="13">
        <v>12</v>
      </c>
      <c r="K16" s="13">
        <v>13</v>
      </c>
      <c r="L16" s="13">
        <v>4</v>
      </c>
      <c r="M16" s="13">
        <v>9</v>
      </c>
      <c r="N16" s="13">
        <v>13</v>
      </c>
      <c r="O16" s="13">
        <v>9</v>
      </c>
      <c r="P16" s="14">
        <f t="shared" si="1"/>
        <v>84</v>
      </c>
    </row>
    <row r="17" spans="1:16" ht="12" x14ac:dyDescent="0.3">
      <c r="A17" s="8" t="s">
        <v>57</v>
      </c>
      <c r="B17" s="8" t="s">
        <v>58</v>
      </c>
      <c r="C17" s="8" t="s">
        <v>63</v>
      </c>
      <c r="D17" s="20">
        <v>132500</v>
      </c>
      <c r="E17" s="20">
        <v>113000</v>
      </c>
      <c r="F17" s="23">
        <v>58</v>
      </c>
      <c r="G17" s="23">
        <v>32</v>
      </c>
      <c r="H17" s="5">
        <f t="shared" si="2"/>
        <v>90</v>
      </c>
      <c r="I17" s="13">
        <v>12</v>
      </c>
      <c r="J17" s="13">
        <v>10</v>
      </c>
      <c r="K17" s="13">
        <v>8</v>
      </c>
      <c r="L17" s="13">
        <v>5</v>
      </c>
      <c r="M17" s="13">
        <v>7</v>
      </c>
      <c r="N17" s="13">
        <v>8</v>
      </c>
      <c r="O17" s="13">
        <v>10</v>
      </c>
      <c r="P17" s="14">
        <f t="shared" si="1"/>
        <v>60</v>
      </c>
    </row>
    <row r="18" spans="1:16" ht="12" x14ac:dyDescent="0.3">
      <c r="A18" s="24" t="s">
        <v>64</v>
      </c>
      <c r="B18" s="8" t="s">
        <v>60</v>
      </c>
      <c r="C18" s="8" t="s">
        <v>65</v>
      </c>
      <c r="D18" s="20">
        <v>488776</v>
      </c>
      <c r="E18" s="20">
        <v>140000</v>
      </c>
      <c r="F18" s="23">
        <v>57</v>
      </c>
      <c r="G18" s="23">
        <v>32</v>
      </c>
      <c r="H18" s="5">
        <f t="shared" si="2"/>
        <v>89</v>
      </c>
      <c r="I18" s="13">
        <v>25</v>
      </c>
      <c r="J18" s="13">
        <v>11</v>
      </c>
      <c r="K18" s="13">
        <v>15</v>
      </c>
      <c r="L18" s="13">
        <v>5</v>
      </c>
      <c r="M18" s="13">
        <v>9</v>
      </c>
      <c r="N18" s="13">
        <v>10</v>
      </c>
      <c r="O18" s="13">
        <v>10</v>
      </c>
      <c r="P18" s="14">
        <f t="shared" si="1"/>
        <v>85</v>
      </c>
    </row>
    <row r="19" spans="1:16" ht="12" x14ac:dyDescent="0.2">
      <c r="A19" s="25" t="s">
        <v>66</v>
      </c>
      <c r="B19" s="26" t="s">
        <v>71</v>
      </c>
      <c r="C19" s="27" t="s">
        <v>70</v>
      </c>
      <c r="D19" s="28">
        <v>214200</v>
      </c>
      <c r="E19" s="28">
        <v>192780</v>
      </c>
      <c r="F19" s="29">
        <v>50</v>
      </c>
      <c r="G19" s="29">
        <v>30</v>
      </c>
      <c r="H19" s="30">
        <f t="shared" si="2"/>
        <v>80</v>
      </c>
      <c r="I19" s="31">
        <v>26</v>
      </c>
      <c r="J19" s="31">
        <v>12</v>
      </c>
      <c r="K19" s="31">
        <v>13</v>
      </c>
      <c r="L19" s="31">
        <v>5</v>
      </c>
      <c r="M19" s="31">
        <v>9</v>
      </c>
      <c r="N19" s="31">
        <v>12</v>
      </c>
      <c r="O19" s="31">
        <v>10</v>
      </c>
      <c r="P19" s="32">
        <f t="shared" si="1"/>
        <v>87</v>
      </c>
    </row>
    <row r="20" spans="1:16" ht="12" x14ac:dyDescent="0.2">
      <c r="A20" s="25" t="s">
        <v>67</v>
      </c>
      <c r="B20" s="26" t="s">
        <v>72</v>
      </c>
      <c r="C20" s="27" t="s">
        <v>74</v>
      </c>
      <c r="D20" s="28">
        <v>385500</v>
      </c>
      <c r="E20" s="28">
        <v>297000</v>
      </c>
      <c r="F20" s="29">
        <v>50</v>
      </c>
      <c r="G20" s="29">
        <v>23</v>
      </c>
      <c r="H20" s="30">
        <f t="shared" ref="H20" si="3">SUM(F20:G20)</f>
        <v>73</v>
      </c>
      <c r="I20" s="31">
        <v>23</v>
      </c>
      <c r="J20" s="31">
        <v>11</v>
      </c>
      <c r="K20" s="31">
        <v>11</v>
      </c>
      <c r="L20" s="31">
        <v>5</v>
      </c>
      <c r="M20" s="31">
        <v>8</v>
      </c>
      <c r="N20" s="31">
        <v>11</v>
      </c>
      <c r="O20" s="31">
        <v>8</v>
      </c>
      <c r="P20" s="32">
        <f t="shared" ref="P20" si="4">SUM(I20:O20)</f>
        <v>77</v>
      </c>
    </row>
    <row r="21" spans="1:16" ht="12" x14ac:dyDescent="0.2">
      <c r="A21" s="25" t="s">
        <v>68</v>
      </c>
      <c r="B21" s="26" t="s">
        <v>73</v>
      </c>
      <c r="C21" s="27" t="s">
        <v>69</v>
      </c>
      <c r="D21" s="28">
        <v>299250</v>
      </c>
      <c r="E21" s="28">
        <v>210000</v>
      </c>
      <c r="F21" s="29">
        <v>55</v>
      </c>
      <c r="G21" s="29">
        <v>40</v>
      </c>
      <c r="H21" s="30">
        <f t="shared" si="2"/>
        <v>95</v>
      </c>
      <c r="I21" s="31">
        <v>24</v>
      </c>
      <c r="J21" s="31">
        <v>12</v>
      </c>
      <c r="K21" s="31">
        <v>12</v>
      </c>
      <c r="L21" s="31">
        <v>5</v>
      </c>
      <c r="M21" s="31">
        <v>7</v>
      </c>
      <c r="N21" s="31">
        <v>8</v>
      </c>
      <c r="O21" s="31">
        <v>10</v>
      </c>
      <c r="P21" s="32">
        <f t="shared" si="1"/>
        <v>78</v>
      </c>
    </row>
    <row r="22" spans="1:16" ht="12" x14ac:dyDescent="0.3">
      <c r="E22" s="12">
        <f>SUM(E12:E21)</f>
        <v>1942780</v>
      </c>
    </row>
    <row r="23" spans="1:16" ht="12" x14ac:dyDescent="0.3">
      <c r="D23" s="11"/>
      <c r="E23" s="12"/>
    </row>
    <row r="24" spans="1:16" ht="12" x14ac:dyDescent="0.3"/>
    <row r="25" spans="1:16" ht="12" x14ac:dyDescent="0.3"/>
    <row r="26" spans="1:16" ht="12" x14ac:dyDescent="0.3"/>
    <row r="27" spans="1:16" ht="12" x14ac:dyDescent="0.3"/>
    <row r="28" spans="1:16" ht="12" x14ac:dyDescent="0.3"/>
    <row r="29" spans="1:16" ht="12" x14ac:dyDescent="0.3"/>
    <row r="30" spans="1:16" ht="12" x14ac:dyDescent="0.3"/>
  </sheetData>
  <dataValidations count="7">
    <dataValidation type="whole" allowBlank="1" showInputMessage="1" showErrorMessage="1" errorTitle="ZNOVU A LÉPE" error="To je móóóóóóc!!!!" sqref="I17:I21 I12:I13 I15:O16">
      <formula1>0</formula1>
      <formula2>30</formula2>
    </dataValidation>
    <dataValidation type="whole" showInputMessage="1" showErrorMessage="1" errorTitle="ZNOVU A LÉPE" error="To je móóóóóóc!!!!" sqref="J17:K21 J12:K13">
      <formula1>0</formula1>
      <formula2>15</formula2>
    </dataValidation>
    <dataValidation type="whole" allowBlank="1" showInputMessage="1" showErrorMessage="1" errorTitle="ZNOVU A LÉPE" error="To je móóóóóóc!!!!" sqref="L17:L21 L12:L13">
      <formula1>0</formula1>
      <formula2>5</formula2>
    </dataValidation>
    <dataValidation type="whole" showInputMessage="1" showErrorMessage="1" errorTitle="ZNOVU A LÉPE" error="To je móóóóóóc!!!!" sqref="M17:M21 M12:M13">
      <formula1>0</formula1>
      <formula2>10</formula2>
    </dataValidation>
    <dataValidation type="whole" showInputMessage="1" showErrorMessage="1" errorTitle="ZNOVU A LÉPE" error="To je móóóóóóc!!!!_x000a__x000a_" sqref="N17:N21 N12:N13">
      <formula1>0</formula1>
      <formula2>15</formula2>
    </dataValidation>
    <dataValidation type="whole" showInputMessage="1" showErrorMessage="1" errorTitle="ZNOVU A LÉPE" error="To je móóóóóóc!!!!_x000a__x000a_" sqref="O17:O21 O12:O13">
      <formula1>0</formula1>
      <formula2>10</formula2>
    </dataValidation>
    <dataValidation type="whole" showInputMessage="1" showErrorMessage="1" errorTitle="ZNOVU A LÉPE" error="To je móóóóóóc!!!!" sqref="P12:P21">
      <formula1>0</formula1>
      <formula2>100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/>
  </sheetViews>
  <sheetFormatPr defaultColWidth="9.109375" defaultRowHeight="14.4" x14ac:dyDescent="0.3"/>
  <cols>
    <col min="1" max="1" width="9.33203125" style="1" customWidth="1"/>
    <col min="2" max="2" width="24.33203125" style="1" customWidth="1"/>
    <col min="3" max="3" width="29.88671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16384" width="9.109375" style="1"/>
  </cols>
  <sheetData>
    <row r="1" spans="1:16" ht="35.25" customHeight="1" x14ac:dyDescent="0.3">
      <c r="A1" s="2" t="s">
        <v>32</v>
      </c>
    </row>
    <row r="2" spans="1:16" ht="12.6" x14ac:dyDescent="0.3">
      <c r="A2" s="1" t="s">
        <v>33</v>
      </c>
      <c r="I2" s="9" t="s">
        <v>37</v>
      </c>
    </row>
    <row r="3" spans="1:16" ht="12.6" x14ac:dyDescent="0.3">
      <c r="A3" s="1" t="s">
        <v>26</v>
      </c>
    </row>
    <row r="4" spans="1:16" ht="12.6" x14ac:dyDescent="0.3">
      <c r="A4" s="1" t="s">
        <v>34</v>
      </c>
      <c r="I4" s="10" t="s">
        <v>38</v>
      </c>
    </row>
    <row r="5" spans="1:16" ht="12.6" x14ac:dyDescent="0.3">
      <c r="A5" s="1" t="s">
        <v>31</v>
      </c>
      <c r="I5" s="10" t="s">
        <v>39</v>
      </c>
    </row>
    <row r="6" spans="1:16" ht="12.6" x14ac:dyDescent="0.3">
      <c r="A6" s="1" t="s">
        <v>36</v>
      </c>
      <c r="I6" s="10"/>
    </row>
    <row r="7" spans="1:16" ht="12" x14ac:dyDescent="0.3">
      <c r="A7" s="1" t="s">
        <v>35</v>
      </c>
    </row>
    <row r="8" spans="1:16" ht="12.6" x14ac:dyDescent="0.3">
      <c r="A8" s="1" t="s">
        <v>27</v>
      </c>
    </row>
    <row r="10" spans="1:16" ht="100.8" x14ac:dyDescent="0.3">
      <c r="A10" s="3" t="s">
        <v>0</v>
      </c>
      <c r="B10" s="3" t="s">
        <v>1</v>
      </c>
      <c r="C10" s="3" t="s">
        <v>75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5" t="s">
        <v>28</v>
      </c>
      <c r="J10" s="15" t="s">
        <v>29</v>
      </c>
      <c r="K10" s="15" t="s">
        <v>25</v>
      </c>
      <c r="L10" s="15" t="s">
        <v>6</v>
      </c>
      <c r="M10" s="15" t="s">
        <v>7</v>
      </c>
      <c r="N10" s="15" t="s">
        <v>30</v>
      </c>
      <c r="O10" s="15" t="s">
        <v>8</v>
      </c>
      <c r="P10" s="3" t="s">
        <v>9</v>
      </c>
    </row>
    <row r="11" spans="1:16" ht="12" x14ac:dyDescent="0.3">
      <c r="A11" s="8"/>
      <c r="B11" s="8"/>
      <c r="C11" s="8"/>
      <c r="D11" s="8"/>
      <c r="E11" s="8"/>
      <c r="F11" s="5"/>
      <c r="G11" s="5"/>
      <c r="H11" s="5"/>
      <c r="I11" s="4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6" ht="12" x14ac:dyDescent="0.3">
      <c r="A12" s="8" t="s">
        <v>40</v>
      </c>
      <c r="B12" s="8" t="s">
        <v>61</v>
      </c>
      <c r="C12" s="8" t="s">
        <v>41</v>
      </c>
      <c r="D12" s="20">
        <v>456000</v>
      </c>
      <c r="E12" s="20">
        <v>150000</v>
      </c>
      <c r="F12" s="23">
        <v>60</v>
      </c>
      <c r="G12" s="23">
        <v>39</v>
      </c>
      <c r="H12" s="5">
        <f t="shared" ref="H12" si="0">SUM(F12:G12)</f>
        <v>99</v>
      </c>
      <c r="I12" s="13">
        <v>26</v>
      </c>
      <c r="J12" s="13">
        <v>15</v>
      </c>
      <c r="K12" s="13">
        <v>14</v>
      </c>
      <c r="L12" s="13">
        <v>5</v>
      </c>
      <c r="M12" s="13">
        <v>8</v>
      </c>
      <c r="N12" s="13">
        <v>14</v>
      </c>
      <c r="O12" s="13">
        <v>10</v>
      </c>
      <c r="P12" s="14">
        <f t="shared" ref="P12:P21" si="1">SUM(I12:O12)</f>
        <v>92</v>
      </c>
    </row>
    <row r="13" spans="1:16" ht="12" x14ac:dyDescent="0.3">
      <c r="A13" s="8" t="s">
        <v>43</v>
      </c>
      <c r="B13" s="8" t="s">
        <v>60</v>
      </c>
      <c r="C13" s="8" t="s">
        <v>44</v>
      </c>
      <c r="D13" s="20">
        <v>1334397</v>
      </c>
      <c r="E13" s="20">
        <v>320000</v>
      </c>
      <c r="F13" s="23">
        <v>56</v>
      </c>
      <c r="G13" s="23">
        <v>33</v>
      </c>
      <c r="H13" s="5">
        <f t="shared" ref="H13:H21" si="2">SUM(F13:G13)</f>
        <v>89</v>
      </c>
      <c r="I13" s="13">
        <v>22</v>
      </c>
      <c r="J13" s="13">
        <v>14</v>
      </c>
      <c r="K13" s="13">
        <v>13</v>
      </c>
      <c r="L13" s="13">
        <v>5</v>
      </c>
      <c r="M13" s="13">
        <v>7</v>
      </c>
      <c r="N13" s="13">
        <v>14</v>
      </c>
      <c r="O13" s="13">
        <v>10</v>
      </c>
      <c r="P13" s="14">
        <f t="shared" si="1"/>
        <v>85</v>
      </c>
    </row>
    <row r="14" spans="1:16" ht="12" x14ac:dyDescent="0.3">
      <c r="A14" s="24" t="s">
        <v>47</v>
      </c>
      <c r="B14" s="8" t="s">
        <v>59</v>
      </c>
      <c r="C14" s="8" t="s">
        <v>48</v>
      </c>
      <c r="D14" s="20">
        <v>82283</v>
      </c>
      <c r="E14" s="20">
        <v>70000</v>
      </c>
      <c r="F14" s="23">
        <v>57</v>
      </c>
      <c r="G14" s="23" t="s">
        <v>52</v>
      </c>
      <c r="H14" s="5">
        <f t="shared" si="2"/>
        <v>57</v>
      </c>
      <c r="I14" s="13">
        <v>28</v>
      </c>
      <c r="J14" s="13">
        <v>13</v>
      </c>
      <c r="K14" s="13">
        <v>13</v>
      </c>
      <c r="L14" s="13">
        <v>5</v>
      </c>
      <c r="M14" s="13">
        <v>9</v>
      </c>
      <c r="N14" s="13">
        <v>14</v>
      </c>
      <c r="O14" s="13">
        <v>10</v>
      </c>
      <c r="P14" s="14">
        <f t="shared" si="1"/>
        <v>92</v>
      </c>
    </row>
    <row r="15" spans="1:16" ht="12" x14ac:dyDescent="0.3">
      <c r="A15" s="8" t="s">
        <v>53</v>
      </c>
      <c r="B15" s="8" t="s">
        <v>54</v>
      </c>
      <c r="C15" s="8" t="s">
        <v>55</v>
      </c>
      <c r="D15" s="20">
        <v>265000</v>
      </c>
      <c r="E15" s="20">
        <v>220000</v>
      </c>
      <c r="F15" s="23" t="s">
        <v>52</v>
      </c>
      <c r="G15" s="23">
        <v>28</v>
      </c>
      <c r="H15" s="5">
        <f t="shared" si="2"/>
        <v>28</v>
      </c>
      <c r="I15" s="13">
        <v>25</v>
      </c>
      <c r="J15" s="13">
        <v>12</v>
      </c>
      <c r="K15" s="13">
        <v>15</v>
      </c>
      <c r="L15" s="13">
        <v>3</v>
      </c>
      <c r="M15" s="13">
        <v>3</v>
      </c>
      <c r="N15" s="13">
        <v>5</v>
      </c>
      <c r="O15" s="13">
        <v>10</v>
      </c>
      <c r="P15" s="14">
        <f t="shared" si="1"/>
        <v>73</v>
      </c>
    </row>
    <row r="16" spans="1:16" ht="12" x14ac:dyDescent="0.3">
      <c r="A16" s="8" t="s">
        <v>56</v>
      </c>
      <c r="B16" s="8" t="s">
        <v>58</v>
      </c>
      <c r="C16" s="8" t="s">
        <v>62</v>
      </c>
      <c r="D16" s="20">
        <v>271000</v>
      </c>
      <c r="E16" s="20">
        <v>230000</v>
      </c>
      <c r="F16" s="23">
        <v>57</v>
      </c>
      <c r="G16" s="23">
        <v>29</v>
      </c>
      <c r="H16" s="5">
        <f t="shared" si="2"/>
        <v>86</v>
      </c>
      <c r="I16" s="13">
        <v>25</v>
      </c>
      <c r="J16" s="13">
        <v>14</v>
      </c>
      <c r="K16" s="13">
        <v>14</v>
      </c>
      <c r="L16" s="13">
        <v>4</v>
      </c>
      <c r="M16" s="13">
        <v>9</v>
      </c>
      <c r="N16" s="13">
        <v>13</v>
      </c>
      <c r="O16" s="13">
        <v>9</v>
      </c>
      <c r="P16" s="14">
        <f t="shared" si="1"/>
        <v>88</v>
      </c>
    </row>
    <row r="17" spans="1:16" ht="12" x14ac:dyDescent="0.3">
      <c r="A17" s="8" t="s">
        <v>57</v>
      </c>
      <c r="B17" s="8" t="s">
        <v>58</v>
      </c>
      <c r="C17" s="8" t="s">
        <v>63</v>
      </c>
      <c r="D17" s="20">
        <v>132500</v>
      </c>
      <c r="E17" s="20">
        <v>113000</v>
      </c>
      <c r="F17" s="23">
        <v>58</v>
      </c>
      <c r="G17" s="23">
        <v>32</v>
      </c>
      <c r="H17" s="5">
        <f t="shared" si="2"/>
        <v>90</v>
      </c>
      <c r="I17" s="13">
        <v>9</v>
      </c>
      <c r="J17" s="13">
        <v>12</v>
      </c>
      <c r="K17" s="13">
        <v>10</v>
      </c>
      <c r="L17" s="13">
        <v>4</v>
      </c>
      <c r="M17" s="13">
        <v>8</v>
      </c>
      <c r="N17" s="13">
        <v>8</v>
      </c>
      <c r="O17" s="13">
        <v>8</v>
      </c>
      <c r="P17" s="14">
        <f t="shared" si="1"/>
        <v>59</v>
      </c>
    </row>
    <row r="18" spans="1:16" ht="12" x14ac:dyDescent="0.3">
      <c r="A18" s="24" t="s">
        <v>64</v>
      </c>
      <c r="B18" s="8" t="s">
        <v>60</v>
      </c>
      <c r="C18" s="8" t="s">
        <v>65</v>
      </c>
      <c r="D18" s="20">
        <v>488776</v>
      </c>
      <c r="E18" s="20">
        <v>140000</v>
      </c>
      <c r="F18" s="23">
        <v>57</v>
      </c>
      <c r="G18" s="23">
        <v>32</v>
      </c>
      <c r="H18" s="5">
        <f t="shared" si="2"/>
        <v>89</v>
      </c>
      <c r="I18" s="13">
        <v>15</v>
      </c>
      <c r="J18" s="13">
        <v>12</v>
      </c>
      <c r="K18" s="13">
        <v>12</v>
      </c>
      <c r="L18" s="13">
        <v>5</v>
      </c>
      <c r="M18" s="13">
        <v>9</v>
      </c>
      <c r="N18" s="13">
        <v>8</v>
      </c>
      <c r="O18" s="13">
        <v>7</v>
      </c>
      <c r="P18" s="14">
        <f t="shared" si="1"/>
        <v>68</v>
      </c>
    </row>
    <row r="19" spans="1:16" ht="12" x14ac:dyDescent="0.2">
      <c r="A19" s="25" t="s">
        <v>66</v>
      </c>
      <c r="B19" s="26" t="s">
        <v>71</v>
      </c>
      <c r="C19" s="27" t="s">
        <v>70</v>
      </c>
      <c r="D19" s="28">
        <v>214200</v>
      </c>
      <c r="E19" s="28">
        <v>192780</v>
      </c>
      <c r="F19" s="29">
        <v>50</v>
      </c>
      <c r="G19" s="29">
        <v>30</v>
      </c>
      <c r="H19" s="30">
        <f t="shared" si="2"/>
        <v>80</v>
      </c>
      <c r="I19" s="31">
        <v>17</v>
      </c>
      <c r="J19" s="31">
        <v>12</v>
      </c>
      <c r="K19" s="31">
        <v>12</v>
      </c>
      <c r="L19" s="31">
        <v>5</v>
      </c>
      <c r="M19" s="31">
        <v>5</v>
      </c>
      <c r="N19" s="31">
        <v>7</v>
      </c>
      <c r="O19" s="31">
        <v>10</v>
      </c>
      <c r="P19" s="32">
        <f t="shared" si="1"/>
        <v>68</v>
      </c>
    </row>
    <row r="20" spans="1:16" ht="12" x14ac:dyDescent="0.2">
      <c r="A20" s="25" t="s">
        <v>67</v>
      </c>
      <c r="B20" s="26" t="s">
        <v>72</v>
      </c>
      <c r="C20" s="27" t="s">
        <v>74</v>
      </c>
      <c r="D20" s="28">
        <v>385500</v>
      </c>
      <c r="E20" s="28">
        <v>297000</v>
      </c>
      <c r="F20" s="29">
        <v>50</v>
      </c>
      <c r="G20" s="29">
        <v>23</v>
      </c>
      <c r="H20" s="30">
        <f t="shared" ref="H20" si="3">SUM(F20:G20)</f>
        <v>73</v>
      </c>
      <c r="I20" s="31">
        <v>18</v>
      </c>
      <c r="J20" s="31">
        <v>10</v>
      </c>
      <c r="K20" s="31">
        <v>12</v>
      </c>
      <c r="L20" s="31">
        <v>4</v>
      </c>
      <c r="M20" s="31">
        <v>5</v>
      </c>
      <c r="N20" s="31">
        <v>7</v>
      </c>
      <c r="O20" s="31">
        <v>6</v>
      </c>
      <c r="P20" s="32">
        <f t="shared" ref="P20" si="4">SUM(I20:O20)</f>
        <v>62</v>
      </c>
    </row>
    <row r="21" spans="1:16" ht="12" x14ac:dyDescent="0.2">
      <c r="A21" s="25" t="s">
        <v>68</v>
      </c>
      <c r="B21" s="26" t="s">
        <v>73</v>
      </c>
      <c r="C21" s="27" t="s">
        <v>69</v>
      </c>
      <c r="D21" s="28">
        <v>299250</v>
      </c>
      <c r="E21" s="28">
        <v>210000</v>
      </c>
      <c r="F21" s="29">
        <v>55</v>
      </c>
      <c r="G21" s="29">
        <v>40</v>
      </c>
      <c r="H21" s="30">
        <f t="shared" si="2"/>
        <v>95</v>
      </c>
      <c r="I21" s="31">
        <v>20</v>
      </c>
      <c r="J21" s="31">
        <v>12</v>
      </c>
      <c r="K21" s="31">
        <v>12</v>
      </c>
      <c r="L21" s="31">
        <v>4</v>
      </c>
      <c r="M21" s="31">
        <v>5</v>
      </c>
      <c r="N21" s="31">
        <v>8</v>
      </c>
      <c r="O21" s="31">
        <v>10</v>
      </c>
      <c r="P21" s="32">
        <f t="shared" si="1"/>
        <v>71</v>
      </c>
    </row>
    <row r="22" spans="1:16" ht="12" x14ac:dyDescent="0.3">
      <c r="E22" s="12">
        <f>SUM(E12:E21)</f>
        <v>1942780</v>
      </c>
    </row>
    <row r="23" spans="1:16" ht="12" x14ac:dyDescent="0.3">
      <c r="D23" s="11"/>
      <c r="E23" s="12"/>
    </row>
    <row r="24" spans="1:16" ht="12" x14ac:dyDescent="0.3"/>
    <row r="25" spans="1:16" ht="12" x14ac:dyDescent="0.3"/>
    <row r="26" spans="1:16" ht="12" x14ac:dyDescent="0.3"/>
    <row r="27" spans="1:16" ht="12" x14ac:dyDescent="0.3"/>
    <row r="28" spans="1:16" ht="12" x14ac:dyDescent="0.3"/>
    <row r="29" spans="1:16" ht="12" x14ac:dyDescent="0.3"/>
    <row r="30" spans="1:16" ht="12" x14ac:dyDescent="0.3"/>
  </sheetData>
  <dataValidations count="7">
    <dataValidation type="whole" allowBlank="1" showInputMessage="1" showErrorMessage="1" errorTitle="ZNOVU A LÉPE" error="To je móóóóóóc!!!!" sqref="I17:I21 I12 I15:O16">
      <formula1>0</formula1>
      <formula2>30</formula2>
    </dataValidation>
    <dataValidation type="whole" showInputMessage="1" showErrorMessage="1" errorTitle="ZNOVU A LÉPE" error="To je móóóóóóc!!!!" sqref="J17:K21 J12:K12">
      <formula1>0</formula1>
      <formula2>15</formula2>
    </dataValidation>
    <dataValidation type="whole" allowBlank="1" showInputMessage="1" showErrorMessage="1" errorTitle="ZNOVU A LÉPE" error="To je móóóóóóc!!!!" sqref="L17:L21 L12">
      <formula1>0</formula1>
      <formula2>5</formula2>
    </dataValidation>
    <dataValidation type="whole" showInputMessage="1" showErrorMessage="1" errorTitle="ZNOVU A LÉPE" error="To je móóóóóóc!!!!" sqref="M17:M21 M12">
      <formula1>0</formula1>
      <formula2>10</formula2>
    </dataValidation>
    <dataValidation type="whole" showInputMessage="1" showErrorMessage="1" errorTitle="ZNOVU A LÉPE" error="To je móóóóóóc!!!!_x000a__x000a_" sqref="N17:N21 N12">
      <formula1>0</formula1>
      <formula2>15</formula2>
    </dataValidation>
    <dataValidation type="whole" showInputMessage="1" showErrorMessage="1" errorTitle="ZNOVU A LÉPE" error="To je móóóóóóc!!!!_x000a__x000a_" sqref="O17:O21 O12">
      <formula1>0</formula1>
      <formula2>10</formula2>
    </dataValidation>
    <dataValidation type="whole" showInputMessage="1" showErrorMessage="1" errorTitle="ZNOVU A LÉPE" error="To je móóóóóóc!!!!" sqref="P12:P21">
      <formula1>0</formula1>
      <formula2>100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/>
  </sheetViews>
  <sheetFormatPr defaultColWidth="9.109375" defaultRowHeight="14.4" x14ac:dyDescent="0.3"/>
  <cols>
    <col min="1" max="1" width="9.33203125" style="1" customWidth="1"/>
    <col min="2" max="2" width="24.33203125" style="1" customWidth="1"/>
    <col min="3" max="3" width="29.88671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16384" width="9.109375" style="1"/>
  </cols>
  <sheetData>
    <row r="1" spans="1:17" ht="35.25" customHeight="1" x14ac:dyDescent="0.3">
      <c r="A1" s="2" t="s">
        <v>32</v>
      </c>
    </row>
    <row r="2" spans="1:17" ht="12.6" x14ac:dyDescent="0.3">
      <c r="A2" s="1" t="s">
        <v>33</v>
      </c>
      <c r="I2" s="9" t="s">
        <v>37</v>
      </c>
    </row>
    <row r="3" spans="1:17" ht="12.6" x14ac:dyDescent="0.3">
      <c r="A3" s="1" t="s">
        <v>26</v>
      </c>
    </row>
    <row r="4" spans="1:17" ht="12.6" x14ac:dyDescent="0.3">
      <c r="A4" s="1" t="s">
        <v>34</v>
      </c>
      <c r="I4" s="10" t="s">
        <v>38</v>
      </c>
    </row>
    <row r="5" spans="1:17" ht="12.6" x14ac:dyDescent="0.3">
      <c r="A5" s="1" t="s">
        <v>31</v>
      </c>
      <c r="I5" s="10" t="s">
        <v>39</v>
      </c>
    </row>
    <row r="6" spans="1:17" ht="12.6" x14ac:dyDescent="0.3">
      <c r="A6" s="1" t="s">
        <v>36</v>
      </c>
      <c r="I6" s="10"/>
    </row>
    <row r="7" spans="1:17" ht="12" x14ac:dyDescent="0.3">
      <c r="A7" s="1" t="s">
        <v>35</v>
      </c>
    </row>
    <row r="8" spans="1:17" ht="12.6" x14ac:dyDescent="0.3">
      <c r="A8" s="1" t="s">
        <v>27</v>
      </c>
    </row>
    <row r="10" spans="1:17" ht="100.8" x14ac:dyDescent="0.3">
      <c r="A10" s="3" t="s">
        <v>0</v>
      </c>
      <c r="B10" s="3" t="s">
        <v>1</v>
      </c>
      <c r="C10" s="3" t="s">
        <v>75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5" t="s">
        <v>28</v>
      </c>
      <c r="J10" s="15" t="s">
        <v>29</v>
      </c>
      <c r="K10" s="15" t="s">
        <v>25</v>
      </c>
      <c r="L10" s="15" t="s">
        <v>6</v>
      </c>
      <c r="M10" s="15" t="s">
        <v>7</v>
      </c>
      <c r="N10" s="15" t="s">
        <v>30</v>
      </c>
      <c r="O10" s="15" t="s">
        <v>8</v>
      </c>
      <c r="P10" s="3" t="s">
        <v>9</v>
      </c>
    </row>
    <row r="11" spans="1:17" ht="12" x14ac:dyDescent="0.3">
      <c r="A11" s="8"/>
      <c r="B11" s="8"/>
      <c r="C11" s="8"/>
      <c r="D11" s="8"/>
      <c r="E11" s="8"/>
      <c r="F11" s="5"/>
      <c r="G11" s="5"/>
      <c r="H11" s="5"/>
      <c r="I11" s="4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7" ht="12" x14ac:dyDescent="0.3">
      <c r="A12" s="8" t="s">
        <v>40</v>
      </c>
      <c r="B12" s="8" t="s">
        <v>61</v>
      </c>
      <c r="C12" s="8" t="s">
        <v>41</v>
      </c>
      <c r="D12" s="20">
        <v>456000</v>
      </c>
      <c r="E12" s="20">
        <v>150000</v>
      </c>
      <c r="F12" s="23">
        <v>60</v>
      </c>
      <c r="G12" s="23">
        <v>39</v>
      </c>
      <c r="H12" s="5">
        <f t="shared" ref="H12" si="0">SUM(F12:G12)</f>
        <v>99</v>
      </c>
      <c r="I12" s="13">
        <v>25</v>
      </c>
      <c r="J12" s="13">
        <v>13</v>
      </c>
      <c r="K12" s="13">
        <v>13</v>
      </c>
      <c r="L12" s="13">
        <v>5</v>
      </c>
      <c r="M12" s="13">
        <v>8</v>
      </c>
      <c r="N12" s="13">
        <v>13</v>
      </c>
      <c r="O12" s="13">
        <v>10</v>
      </c>
      <c r="P12" s="14">
        <f t="shared" ref="P12:P16" si="1">SUM(I12:O12)</f>
        <v>87</v>
      </c>
      <c r="Q12" s="16"/>
    </row>
    <row r="13" spans="1:17" ht="12" x14ac:dyDescent="0.3">
      <c r="A13" s="8" t="s">
        <v>43</v>
      </c>
      <c r="B13" s="8" t="s">
        <v>60</v>
      </c>
      <c r="C13" s="8" t="s">
        <v>44</v>
      </c>
      <c r="D13" s="20">
        <v>1334397</v>
      </c>
      <c r="E13" s="20">
        <v>320000</v>
      </c>
      <c r="F13" s="23">
        <v>56</v>
      </c>
      <c r="G13" s="23">
        <v>33</v>
      </c>
      <c r="H13" s="5">
        <f t="shared" ref="H13:H21" si="2">SUM(F13:G13)</f>
        <v>89</v>
      </c>
      <c r="I13" s="13">
        <v>25</v>
      </c>
      <c r="J13" s="13">
        <v>14</v>
      </c>
      <c r="K13" s="13">
        <v>14</v>
      </c>
      <c r="L13" s="13">
        <v>5</v>
      </c>
      <c r="M13" s="13">
        <v>7</v>
      </c>
      <c r="N13" s="13">
        <v>13</v>
      </c>
      <c r="O13" s="13">
        <v>10</v>
      </c>
      <c r="P13" s="14">
        <f t="shared" si="1"/>
        <v>88</v>
      </c>
    </row>
    <row r="14" spans="1:17" ht="12" x14ac:dyDescent="0.3">
      <c r="A14" s="24" t="s">
        <v>47</v>
      </c>
      <c r="B14" s="8" t="s">
        <v>59</v>
      </c>
      <c r="C14" s="8" t="s">
        <v>48</v>
      </c>
      <c r="D14" s="20">
        <v>82283</v>
      </c>
      <c r="E14" s="20">
        <v>70000</v>
      </c>
      <c r="F14" s="23">
        <v>57</v>
      </c>
      <c r="G14" s="23" t="s">
        <v>52</v>
      </c>
      <c r="H14" s="5">
        <f t="shared" si="2"/>
        <v>57</v>
      </c>
      <c r="I14" s="13">
        <v>23</v>
      </c>
      <c r="J14" s="13">
        <v>13</v>
      </c>
      <c r="K14" s="13">
        <v>14</v>
      </c>
      <c r="L14" s="13">
        <v>4</v>
      </c>
      <c r="M14" s="13">
        <v>9</v>
      </c>
      <c r="N14" s="13">
        <v>13</v>
      </c>
      <c r="O14" s="13">
        <v>9</v>
      </c>
      <c r="P14" s="14">
        <f t="shared" si="1"/>
        <v>85</v>
      </c>
    </row>
    <row r="15" spans="1:17" ht="12" x14ac:dyDescent="0.3">
      <c r="A15" s="8" t="s">
        <v>53</v>
      </c>
      <c r="B15" s="8" t="s">
        <v>54</v>
      </c>
      <c r="C15" s="8" t="s">
        <v>55</v>
      </c>
      <c r="D15" s="20">
        <v>265000</v>
      </c>
      <c r="E15" s="20">
        <v>220000</v>
      </c>
      <c r="F15" s="23" t="s">
        <v>52</v>
      </c>
      <c r="G15" s="23">
        <v>28</v>
      </c>
      <c r="H15" s="5">
        <f t="shared" si="2"/>
        <v>28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4">
        <f t="shared" si="1"/>
        <v>0</v>
      </c>
      <c r="Q15" s="1" t="s">
        <v>77</v>
      </c>
    </row>
    <row r="16" spans="1:17" ht="12" x14ac:dyDescent="0.3">
      <c r="A16" s="8" t="s">
        <v>56</v>
      </c>
      <c r="B16" s="8" t="s">
        <v>58</v>
      </c>
      <c r="C16" s="8" t="s">
        <v>62</v>
      </c>
      <c r="D16" s="20">
        <v>271000</v>
      </c>
      <c r="E16" s="20">
        <v>230000</v>
      </c>
      <c r="F16" s="23">
        <v>57</v>
      </c>
      <c r="G16" s="23">
        <v>29</v>
      </c>
      <c r="H16" s="5">
        <f t="shared" si="2"/>
        <v>86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4">
        <f t="shared" si="1"/>
        <v>0</v>
      </c>
      <c r="Q16" s="1" t="s">
        <v>77</v>
      </c>
    </row>
    <row r="17" spans="1:17" ht="12" x14ac:dyDescent="0.3">
      <c r="A17" s="8" t="s">
        <v>57</v>
      </c>
      <c r="B17" s="8" t="s">
        <v>58</v>
      </c>
      <c r="C17" s="8" t="s">
        <v>63</v>
      </c>
      <c r="D17" s="20">
        <v>132500</v>
      </c>
      <c r="E17" s="20">
        <v>113000</v>
      </c>
      <c r="F17" s="23">
        <v>58</v>
      </c>
      <c r="G17" s="23">
        <v>32</v>
      </c>
      <c r="H17" s="5">
        <f t="shared" si="2"/>
        <v>90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4">
        <f t="shared" ref="P12:P21" si="3">SUM(I17:O17)</f>
        <v>0</v>
      </c>
      <c r="Q17" s="1" t="s">
        <v>77</v>
      </c>
    </row>
    <row r="18" spans="1:17" ht="12" x14ac:dyDescent="0.3">
      <c r="A18" s="24" t="s">
        <v>64</v>
      </c>
      <c r="B18" s="8" t="s">
        <v>60</v>
      </c>
      <c r="C18" s="8" t="s">
        <v>65</v>
      </c>
      <c r="D18" s="20">
        <v>488776</v>
      </c>
      <c r="E18" s="20">
        <v>140000</v>
      </c>
      <c r="F18" s="23">
        <v>57</v>
      </c>
      <c r="G18" s="23">
        <v>32</v>
      </c>
      <c r="H18" s="5">
        <f t="shared" si="2"/>
        <v>89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4">
        <f t="shared" si="3"/>
        <v>0</v>
      </c>
      <c r="Q18" s="1" t="s">
        <v>77</v>
      </c>
    </row>
    <row r="19" spans="1:17" ht="12" x14ac:dyDescent="0.2">
      <c r="A19" s="25" t="s">
        <v>66</v>
      </c>
      <c r="B19" s="26" t="s">
        <v>71</v>
      </c>
      <c r="C19" s="27" t="s">
        <v>70</v>
      </c>
      <c r="D19" s="28">
        <v>214200</v>
      </c>
      <c r="E19" s="28">
        <v>192780</v>
      </c>
      <c r="F19" s="29">
        <v>50</v>
      </c>
      <c r="G19" s="29">
        <v>30</v>
      </c>
      <c r="H19" s="30">
        <f t="shared" si="2"/>
        <v>80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32">
        <f t="shared" si="3"/>
        <v>0</v>
      </c>
      <c r="Q19" s="1" t="s">
        <v>77</v>
      </c>
    </row>
    <row r="20" spans="1:17" ht="12" x14ac:dyDescent="0.2">
      <c r="A20" s="25" t="s">
        <v>67</v>
      </c>
      <c r="B20" s="26" t="s">
        <v>72</v>
      </c>
      <c r="C20" s="27" t="s">
        <v>74</v>
      </c>
      <c r="D20" s="28">
        <v>385500</v>
      </c>
      <c r="E20" s="28">
        <v>297000</v>
      </c>
      <c r="F20" s="29">
        <v>50</v>
      </c>
      <c r="G20" s="29">
        <v>23</v>
      </c>
      <c r="H20" s="30">
        <f t="shared" ref="H20" si="4">SUM(F20:G20)</f>
        <v>73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32">
        <f t="shared" ref="P20" si="5">SUM(I20:O20)</f>
        <v>0</v>
      </c>
      <c r="Q20" s="1" t="s">
        <v>77</v>
      </c>
    </row>
    <row r="21" spans="1:17" ht="12" x14ac:dyDescent="0.2">
      <c r="A21" s="25" t="s">
        <v>68</v>
      </c>
      <c r="B21" s="26" t="s">
        <v>73</v>
      </c>
      <c r="C21" s="27" t="s">
        <v>69</v>
      </c>
      <c r="D21" s="28">
        <v>299250</v>
      </c>
      <c r="E21" s="28">
        <v>210000</v>
      </c>
      <c r="F21" s="29">
        <v>55</v>
      </c>
      <c r="G21" s="29">
        <v>40</v>
      </c>
      <c r="H21" s="30">
        <f t="shared" si="2"/>
        <v>95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32">
        <f t="shared" si="3"/>
        <v>0</v>
      </c>
      <c r="Q21" s="1" t="s">
        <v>77</v>
      </c>
    </row>
    <row r="22" spans="1:17" ht="12" x14ac:dyDescent="0.3">
      <c r="E22" s="12">
        <f>SUM(E12:E21)</f>
        <v>1942780</v>
      </c>
    </row>
    <row r="23" spans="1:17" ht="12" x14ac:dyDescent="0.3">
      <c r="D23" s="11"/>
      <c r="E23" s="12"/>
    </row>
    <row r="24" spans="1:17" ht="12" x14ac:dyDescent="0.3"/>
    <row r="25" spans="1:17" ht="12" x14ac:dyDescent="0.3"/>
    <row r="26" spans="1:17" ht="12" x14ac:dyDescent="0.3"/>
    <row r="27" spans="1:17" ht="12" x14ac:dyDescent="0.3"/>
    <row r="28" spans="1:17" ht="12" x14ac:dyDescent="0.3"/>
    <row r="29" spans="1:17" ht="12" x14ac:dyDescent="0.3"/>
    <row r="30" spans="1:17" ht="12" x14ac:dyDescent="0.3"/>
  </sheetData>
  <dataValidations count="7">
    <dataValidation type="whole" allowBlank="1" showInputMessage="1" showErrorMessage="1" errorTitle="ZNOVU A LÉPE" error="To je móóóóóóc!!!!" sqref="I15:O21 I12">
      <formula1>0</formula1>
      <formula2>30</formula2>
    </dataValidation>
    <dataValidation type="whole" showInputMessage="1" showErrorMessage="1" errorTitle="ZNOVU A LÉPE" error="To je móóóóóóc!!!!" sqref="J12:K12">
      <formula1>0</formula1>
      <formula2>15</formula2>
    </dataValidation>
    <dataValidation type="whole" allowBlank="1" showInputMessage="1" showErrorMessage="1" errorTitle="ZNOVU A LÉPE" error="To je móóóóóóc!!!!" sqref="L12">
      <formula1>0</formula1>
      <formula2>5</formula2>
    </dataValidation>
    <dataValidation type="whole" showInputMessage="1" showErrorMessage="1" errorTitle="ZNOVU A LÉPE" error="To je móóóóóóc!!!!" sqref="M12">
      <formula1>0</formula1>
      <formula2>10</formula2>
    </dataValidation>
    <dataValidation type="whole" showInputMessage="1" showErrorMessage="1" errorTitle="ZNOVU A LÉPE" error="To je móóóóóóc!!!!_x000a__x000a_" sqref="N12">
      <formula1>0</formula1>
      <formula2>15</formula2>
    </dataValidation>
    <dataValidation type="whole" showInputMessage="1" showErrorMessage="1" errorTitle="ZNOVU A LÉPE" error="To je móóóóóóc!!!!_x000a__x000a_" sqref="O12">
      <formula1>0</formula1>
      <formula2>10</formula2>
    </dataValidation>
    <dataValidation type="whole" showInputMessage="1" showErrorMessage="1" errorTitle="ZNOVU A LÉPE" error="To je móóóóóóc!!!!" sqref="P12:P21">
      <formula1>0</formula1>
      <formula2>100</formula2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/>
  </sheetViews>
  <sheetFormatPr defaultColWidth="9.109375" defaultRowHeight="14.4" x14ac:dyDescent="0.3"/>
  <cols>
    <col min="1" max="1" width="9.33203125" style="1" customWidth="1"/>
    <col min="2" max="2" width="24.33203125" style="1" customWidth="1"/>
    <col min="3" max="3" width="29.88671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16384" width="9.109375" style="1"/>
  </cols>
  <sheetData>
    <row r="1" spans="1:16" ht="35.25" customHeight="1" x14ac:dyDescent="0.3">
      <c r="A1" s="2" t="s">
        <v>32</v>
      </c>
    </row>
    <row r="2" spans="1:16" ht="12.6" x14ac:dyDescent="0.3">
      <c r="A2" s="1" t="s">
        <v>33</v>
      </c>
      <c r="I2" s="9" t="s">
        <v>37</v>
      </c>
    </row>
    <row r="3" spans="1:16" ht="12.6" x14ac:dyDescent="0.3">
      <c r="A3" s="1" t="s">
        <v>26</v>
      </c>
    </row>
    <row r="4" spans="1:16" ht="12.6" x14ac:dyDescent="0.3">
      <c r="A4" s="1" t="s">
        <v>34</v>
      </c>
      <c r="I4" s="10" t="s">
        <v>38</v>
      </c>
    </row>
    <row r="5" spans="1:16" ht="12.6" x14ac:dyDescent="0.3">
      <c r="A5" s="1" t="s">
        <v>31</v>
      </c>
      <c r="I5" s="10" t="s">
        <v>39</v>
      </c>
    </row>
    <row r="6" spans="1:16" ht="12.6" x14ac:dyDescent="0.3">
      <c r="A6" s="1" t="s">
        <v>36</v>
      </c>
      <c r="I6" s="10"/>
    </row>
    <row r="7" spans="1:16" ht="12" x14ac:dyDescent="0.3">
      <c r="A7" s="1" t="s">
        <v>35</v>
      </c>
    </row>
    <row r="8" spans="1:16" ht="12.6" x14ac:dyDescent="0.3">
      <c r="A8" s="1" t="s">
        <v>27</v>
      </c>
    </row>
    <row r="10" spans="1:16" ht="100.8" x14ac:dyDescent="0.3">
      <c r="A10" s="3" t="s">
        <v>0</v>
      </c>
      <c r="B10" s="3" t="s">
        <v>1</v>
      </c>
      <c r="C10" s="3" t="s">
        <v>75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5" t="s">
        <v>28</v>
      </c>
      <c r="J10" s="15" t="s">
        <v>29</v>
      </c>
      <c r="K10" s="15" t="s">
        <v>25</v>
      </c>
      <c r="L10" s="15" t="s">
        <v>6</v>
      </c>
      <c r="M10" s="15" t="s">
        <v>7</v>
      </c>
      <c r="N10" s="15" t="s">
        <v>30</v>
      </c>
      <c r="O10" s="15" t="s">
        <v>8</v>
      </c>
      <c r="P10" s="3" t="s">
        <v>9</v>
      </c>
    </row>
    <row r="11" spans="1:16" ht="12" x14ac:dyDescent="0.3">
      <c r="A11" s="8"/>
      <c r="B11" s="8"/>
      <c r="C11" s="8"/>
      <c r="D11" s="8"/>
      <c r="E11" s="8"/>
      <c r="F11" s="5"/>
      <c r="G11" s="5"/>
      <c r="H11" s="5"/>
      <c r="I11" s="4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6" ht="12" x14ac:dyDescent="0.3">
      <c r="A12" s="8" t="s">
        <v>40</v>
      </c>
      <c r="B12" s="8" t="s">
        <v>61</v>
      </c>
      <c r="C12" s="8" t="s">
        <v>41</v>
      </c>
      <c r="D12" s="20">
        <v>456000</v>
      </c>
      <c r="E12" s="20">
        <v>150000</v>
      </c>
      <c r="F12" s="23">
        <v>60</v>
      </c>
      <c r="G12" s="23">
        <v>39</v>
      </c>
      <c r="H12" s="5">
        <f t="shared" ref="H12" si="0">SUM(F12:G12)</f>
        <v>99</v>
      </c>
      <c r="I12" s="13">
        <v>27</v>
      </c>
      <c r="J12" s="13">
        <v>14</v>
      </c>
      <c r="K12" s="13">
        <v>14</v>
      </c>
      <c r="L12" s="13">
        <v>5</v>
      </c>
      <c r="M12" s="13">
        <v>9</v>
      </c>
      <c r="N12" s="13">
        <v>13</v>
      </c>
      <c r="O12" s="13">
        <v>10</v>
      </c>
      <c r="P12" s="14">
        <f t="shared" ref="P12:P21" si="1">SUM(I12:O12)</f>
        <v>92</v>
      </c>
    </row>
    <row r="13" spans="1:16" ht="12" x14ac:dyDescent="0.3">
      <c r="A13" s="8" t="s">
        <v>43</v>
      </c>
      <c r="B13" s="8" t="s">
        <v>60</v>
      </c>
      <c r="C13" s="8" t="s">
        <v>44</v>
      </c>
      <c r="D13" s="20">
        <v>1334397</v>
      </c>
      <c r="E13" s="20">
        <v>320000</v>
      </c>
      <c r="F13" s="23">
        <v>56</v>
      </c>
      <c r="G13" s="23">
        <v>33</v>
      </c>
      <c r="H13" s="5">
        <f t="shared" ref="H13:H21" si="2">SUM(F13:G13)</f>
        <v>89</v>
      </c>
      <c r="I13" s="13">
        <v>24</v>
      </c>
      <c r="J13" s="13">
        <v>13</v>
      </c>
      <c r="K13" s="13">
        <v>12</v>
      </c>
      <c r="L13" s="13">
        <v>5</v>
      </c>
      <c r="M13" s="13">
        <v>8</v>
      </c>
      <c r="N13" s="13">
        <v>13</v>
      </c>
      <c r="O13" s="13">
        <v>10</v>
      </c>
      <c r="P13" s="14">
        <f t="shared" si="1"/>
        <v>85</v>
      </c>
    </row>
    <row r="14" spans="1:16" ht="12" x14ac:dyDescent="0.3">
      <c r="A14" s="24" t="s">
        <v>47</v>
      </c>
      <c r="B14" s="8" t="s">
        <v>59</v>
      </c>
      <c r="C14" s="8" t="s">
        <v>48</v>
      </c>
      <c r="D14" s="20">
        <v>82283</v>
      </c>
      <c r="E14" s="20">
        <v>70000</v>
      </c>
      <c r="F14" s="23">
        <v>57</v>
      </c>
      <c r="G14" s="23" t="s">
        <v>52</v>
      </c>
      <c r="H14" s="5">
        <f t="shared" si="2"/>
        <v>57</v>
      </c>
      <c r="I14" s="13">
        <v>25</v>
      </c>
      <c r="J14" s="13">
        <v>13</v>
      </c>
      <c r="K14" s="13">
        <v>14</v>
      </c>
      <c r="L14" s="13">
        <v>5</v>
      </c>
      <c r="M14" s="13">
        <v>9</v>
      </c>
      <c r="N14" s="13">
        <v>13</v>
      </c>
      <c r="O14" s="13">
        <v>10</v>
      </c>
      <c r="P14" s="14">
        <f t="shared" si="1"/>
        <v>89</v>
      </c>
    </row>
    <row r="15" spans="1:16" ht="12" x14ac:dyDescent="0.3">
      <c r="A15" s="8" t="s">
        <v>53</v>
      </c>
      <c r="B15" s="8" t="s">
        <v>54</v>
      </c>
      <c r="C15" s="8" t="s">
        <v>55</v>
      </c>
      <c r="D15" s="20">
        <v>265000</v>
      </c>
      <c r="E15" s="20">
        <v>220000</v>
      </c>
      <c r="F15" s="23" t="s">
        <v>52</v>
      </c>
      <c r="G15" s="23">
        <v>28</v>
      </c>
      <c r="H15" s="5">
        <f t="shared" si="2"/>
        <v>28</v>
      </c>
      <c r="I15" s="13">
        <v>25</v>
      </c>
      <c r="J15" s="13">
        <v>12</v>
      </c>
      <c r="K15" s="13">
        <v>15</v>
      </c>
      <c r="L15" s="13">
        <v>3</v>
      </c>
      <c r="M15" s="13">
        <v>2</v>
      </c>
      <c r="N15" s="13">
        <v>5</v>
      </c>
      <c r="O15" s="13">
        <v>10</v>
      </c>
      <c r="P15" s="14">
        <f t="shared" si="1"/>
        <v>72</v>
      </c>
    </row>
    <row r="16" spans="1:16" ht="12" x14ac:dyDescent="0.3">
      <c r="A16" s="8" t="s">
        <v>56</v>
      </c>
      <c r="B16" s="8" t="s">
        <v>58</v>
      </c>
      <c r="C16" s="8" t="s">
        <v>62</v>
      </c>
      <c r="D16" s="20">
        <v>271000</v>
      </c>
      <c r="E16" s="20">
        <v>230000</v>
      </c>
      <c r="F16" s="23">
        <v>57</v>
      </c>
      <c r="G16" s="23">
        <v>29</v>
      </c>
      <c r="H16" s="5">
        <f t="shared" si="2"/>
        <v>86</v>
      </c>
      <c r="I16" s="13">
        <v>22</v>
      </c>
      <c r="J16" s="13">
        <v>14</v>
      </c>
      <c r="K16" s="13">
        <v>12</v>
      </c>
      <c r="L16" s="13">
        <v>5</v>
      </c>
      <c r="M16" s="13">
        <v>8</v>
      </c>
      <c r="N16" s="13">
        <v>13</v>
      </c>
      <c r="O16" s="13">
        <v>9</v>
      </c>
      <c r="P16" s="14">
        <f t="shared" si="1"/>
        <v>83</v>
      </c>
    </row>
    <row r="17" spans="1:16" ht="12" x14ac:dyDescent="0.3">
      <c r="A17" s="8" t="s">
        <v>57</v>
      </c>
      <c r="B17" s="8" t="s">
        <v>58</v>
      </c>
      <c r="C17" s="8" t="s">
        <v>63</v>
      </c>
      <c r="D17" s="20">
        <v>132500</v>
      </c>
      <c r="E17" s="20">
        <v>113000</v>
      </c>
      <c r="F17" s="23">
        <v>58</v>
      </c>
      <c r="G17" s="23">
        <v>32</v>
      </c>
      <c r="H17" s="5">
        <f t="shared" si="2"/>
        <v>90</v>
      </c>
      <c r="I17" s="13">
        <v>9</v>
      </c>
      <c r="J17" s="13">
        <v>12</v>
      </c>
      <c r="K17" s="13">
        <v>10</v>
      </c>
      <c r="L17" s="13">
        <v>4</v>
      </c>
      <c r="M17" s="13">
        <v>7</v>
      </c>
      <c r="N17" s="13">
        <v>9</v>
      </c>
      <c r="O17" s="13">
        <v>8</v>
      </c>
      <c r="P17" s="14">
        <f t="shared" si="1"/>
        <v>59</v>
      </c>
    </row>
    <row r="18" spans="1:16" ht="12" x14ac:dyDescent="0.3">
      <c r="A18" s="24" t="s">
        <v>64</v>
      </c>
      <c r="B18" s="8" t="s">
        <v>60</v>
      </c>
      <c r="C18" s="8" t="s">
        <v>65</v>
      </c>
      <c r="D18" s="20">
        <v>488776</v>
      </c>
      <c r="E18" s="20">
        <v>140000</v>
      </c>
      <c r="F18" s="23">
        <v>57</v>
      </c>
      <c r="G18" s="23">
        <v>32</v>
      </c>
      <c r="H18" s="5">
        <f t="shared" si="2"/>
        <v>89</v>
      </c>
      <c r="I18" s="13">
        <v>16</v>
      </c>
      <c r="J18" s="13">
        <v>12</v>
      </c>
      <c r="K18" s="13">
        <v>10</v>
      </c>
      <c r="L18" s="13">
        <v>4</v>
      </c>
      <c r="M18" s="13">
        <v>8</v>
      </c>
      <c r="N18" s="13">
        <v>11</v>
      </c>
      <c r="O18" s="13">
        <v>10</v>
      </c>
      <c r="P18" s="14">
        <f t="shared" si="1"/>
        <v>71</v>
      </c>
    </row>
    <row r="19" spans="1:16" ht="12" x14ac:dyDescent="0.2">
      <c r="A19" s="25" t="s">
        <v>66</v>
      </c>
      <c r="B19" s="26" t="s">
        <v>71</v>
      </c>
      <c r="C19" s="27" t="s">
        <v>70</v>
      </c>
      <c r="D19" s="28">
        <v>214200</v>
      </c>
      <c r="E19" s="28">
        <v>192780</v>
      </c>
      <c r="F19" s="29">
        <v>50</v>
      </c>
      <c r="G19" s="29">
        <v>30</v>
      </c>
      <c r="H19" s="30">
        <f t="shared" si="2"/>
        <v>80</v>
      </c>
      <c r="I19" s="31">
        <v>20</v>
      </c>
      <c r="J19" s="31">
        <v>12</v>
      </c>
      <c r="K19" s="31">
        <v>11</v>
      </c>
      <c r="L19" s="31">
        <v>5</v>
      </c>
      <c r="M19" s="31">
        <v>8</v>
      </c>
      <c r="N19" s="31">
        <v>8</v>
      </c>
      <c r="O19" s="31">
        <v>10</v>
      </c>
      <c r="P19" s="32">
        <f t="shared" si="1"/>
        <v>74</v>
      </c>
    </row>
    <row r="20" spans="1:16" ht="12" x14ac:dyDescent="0.2">
      <c r="A20" s="25" t="s">
        <v>67</v>
      </c>
      <c r="B20" s="26" t="s">
        <v>72</v>
      </c>
      <c r="C20" s="27" t="s">
        <v>74</v>
      </c>
      <c r="D20" s="28">
        <v>385500</v>
      </c>
      <c r="E20" s="28">
        <v>297000</v>
      </c>
      <c r="F20" s="29">
        <v>50</v>
      </c>
      <c r="G20" s="29">
        <v>23</v>
      </c>
      <c r="H20" s="30">
        <f t="shared" ref="H20" si="3">SUM(F20:G20)</f>
        <v>73</v>
      </c>
      <c r="I20" s="31">
        <v>20</v>
      </c>
      <c r="J20" s="31">
        <v>10</v>
      </c>
      <c r="K20" s="31">
        <v>12</v>
      </c>
      <c r="L20" s="31">
        <v>4</v>
      </c>
      <c r="M20" s="31">
        <v>5</v>
      </c>
      <c r="N20" s="31">
        <v>7</v>
      </c>
      <c r="O20" s="31">
        <v>6</v>
      </c>
      <c r="P20" s="32">
        <f t="shared" ref="P20" si="4">SUM(I20:O20)</f>
        <v>64</v>
      </c>
    </row>
    <row r="21" spans="1:16" ht="12" x14ac:dyDescent="0.2">
      <c r="A21" s="25" t="s">
        <v>68</v>
      </c>
      <c r="B21" s="26" t="s">
        <v>73</v>
      </c>
      <c r="C21" s="27" t="s">
        <v>69</v>
      </c>
      <c r="D21" s="28">
        <v>299250</v>
      </c>
      <c r="E21" s="28">
        <v>210000</v>
      </c>
      <c r="F21" s="29">
        <v>55</v>
      </c>
      <c r="G21" s="29">
        <v>40</v>
      </c>
      <c r="H21" s="30">
        <f t="shared" si="2"/>
        <v>95</v>
      </c>
      <c r="I21" s="31">
        <v>20</v>
      </c>
      <c r="J21" s="31">
        <v>12</v>
      </c>
      <c r="K21" s="31">
        <v>12</v>
      </c>
      <c r="L21" s="31">
        <v>4</v>
      </c>
      <c r="M21" s="31">
        <v>5</v>
      </c>
      <c r="N21" s="31">
        <v>8</v>
      </c>
      <c r="O21" s="31">
        <v>10</v>
      </c>
      <c r="P21" s="32">
        <f t="shared" si="1"/>
        <v>71</v>
      </c>
    </row>
    <row r="22" spans="1:16" ht="12" x14ac:dyDescent="0.3">
      <c r="E22" s="12">
        <f>SUM(E12:E21)</f>
        <v>1942780</v>
      </c>
    </row>
    <row r="23" spans="1:16" ht="12" x14ac:dyDescent="0.3">
      <c r="D23" s="11"/>
      <c r="E23" s="12"/>
    </row>
    <row r="24" spans="1:16" ht="12" x14ac:dyDescent="0.3"/>
    <row r="25" spans="1:16" ht="12" x14ac:dyDescent="0.3"/>
    <row r="26" spans="1:16" ht="12" x14ac:dyDescent="0.3"/>
    <row r="27" spans="1:16" ht="12" x14ac:dyDescent="0.3"/>
    <row r="28" spans="1:16" ht="12" x14ac:dyDescent="0.3"/>
    <row r="29" spans="1:16" ht="12" x14ac:dyDescent="0.3"/>
    <row r="30" spans="1:16" ht="12" x14ac:dyDescent="0.3"/>
  </sheetData>
  <dataValidations count="7">
    <dataValidation type="whole" allowBlank="1" showInputMessage="1" showErrorMessage="1" errorTitle="ZNOVU A LÉPE" error="To je móóóóóóc!!!!" sqref="I17:I21 I12 I15:O16">
      <formula1>0</formula1>
      <formula2>30</formula2>
    </dataValidation>
    <dataValidation type="whole" showInputMessage="1" showErrorMessage="1" errorTitle="ZNOVU A LÉPE" error="To je móóóóóóc!!!!" sqref="J17:K21 J12:K12">
      <formula1>0</formula1>
      <formula2>15</formula2>
    </dataValidation>
    <dataValidation type="whole" allowBlank="1" showInputMessage="1" showErrorMessage="1" errorTitle="ZNOVU A LÉPE" error="To je móóóóóóc!!!!" sqref="L17:L21 L12">
      <formula1>0</formula1>
      <formula2>5</formula2>
    </dataValidation>
    <dataValidation type="whole" showInputMessage="1" showErrorMessage="1" errorTitle="ZNOVU A LÉPE" error="To je móóóóóóc!!!!" sqref="M17:M21 M12">
      <formula1>0</formula1>
      <formula2>10</formula2>
    </dataValidation>
    <dataValidation type="whole" showInputMessage="1" showErrorMessage="1" errorTitle="ZNOVU A LÉPE" error="To je móóóóóóc!!!!_x000a__x000a_" sqref="N17:N21 N12">
      <formula1>0</formula1>
      <formula2>15</formula2>
    </dataValidation>
    <dataValidation type="whole" showInputMessage="1" showErrorMessage="1" errorTitle="ZNOVU A LÉPE" error="To je móóóóóóc!!!!_x000a__x000a_" sqref="O17:O21 O12">
      <formula1>0</formula1>
      <formula2>10</formula2>
    </dataValidation>
    <dataValidation type="whole" showInputMessage="1" showErrorMessage="1" errorTitle="ZNOVU A LÉPE" error="To je móóóóóóc!!!!" sqref="P12:P21">
      <formula1>0</formula1>
      <formula2>100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propagace</vt:lpstr>
      <vt:lpstr>IH</vt:lpstr>
      <vt:lpstr>JK</vt:lpstr>
      <vt:lpstr>LD</vt:lpstr>
      <vt:lpstr>PB</vt:lpstr>
      <vt:lpstr>PM</vt:lpstr>
      <vt:lpstr>RN</vt:lpstr>
      <vt:lpstr>ZK</vt:lpstr>
      <vt:lpstr>propagace!Oblast_tisku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2015-09-08T10:09:31Z</cp:lastPrinted>
  <dcterms:created xsi:type="dcterms:W3CDTF">2013-12-06T22:03:05Z</dcterms:created>
  <dcterms:modified xsi:type="dcterms:W3CDTF">2017-11-28T16:39:32Z</dcterms:modified>
</cp:coreProperties>
</file>